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RIH - PhD/Radboud/Data/Ac-225 intratumoral/weeg en meet schema/"/>
    </mc:Choice>
  </mc:AlternateContent>
  <bookViews>
    <workbookView xWindow="1700" yWindow="460" windowWidth="27100" windowHeight="17440" activeTab="3"/>
  </bookViews>
  <sheets>
    <sheet name="Gewicht muis" sheetId="4" r:id="rId1"/>
    <sheet name="Tumorgrootte" sheetId="1" r:id="rId2"/>
    <sheet name="Definitieve groepsindeling" sheetId="5" r:id="rId3"/>
    <sheet name="Groeicurves" sheetId="6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S9" i="6" l="1"/>
  <c r="AU50" i="6"/>
  <c r="AU56" i="6"/>
  <c r="AV56" i="6"/>
  <c r="AU57" i="6"/>
  <c r="AV57" i="6"/>
  <c r="AU58" i="6"/>
  <c r="AV58" i="6"/>
  <c r="AV50" i="6"/>
  <c r="AU51" i="6"/>
  <c r="AV51" i="6"/>
  <c r="AU52" i="6"/>
  <c r="AV52" i="6"/>
  <c r="BT4" i="6"/>
  <c r="BT6" i="6"/>
  <c r="BT7" i="6"/>
  <c r="BT8" i="6"/>
  <c r="BT9" i="6"/>
  <c r="BT10" i="6"/>
  <c r="BT11" i="6"/>
  <c r="BT12" i="6"/>
  <c r="BT13" i="6"/>
  <c r="BT14" i="6"/>
  <c r="BT15" i="6"/>
  <c r="BT16" i="6"/>
  <c r="BT17" i="6"/>
  <c r="BT18" i="6"/>
  <c r="BT19" i="6"/>
  <c r="BT21" i="6"/>
  <c r="BT22" i="6"/>
  <c r="BT23" i="6"/>
  <c r="BT25" i="6"/>
  <c r="BT26" i="6"/>
  <c r="BT27" i="6"/>
  <c r="BT28" i="6"/>
  <c r="BT29" i="6"/>
  <c r="BT30" i="6"/>
  <c r="BT31" i="6"/>
  <c r="BT32" i="6"/>
  <c r="BT34" i="6"/>
  <c r="BT35" i="6"/>
  <c r="BT37" i="6"/>
  <c r="BT39" i="6"/>
  <c r="BT40" i="6"/>
  <c r="BT41" i="6"/>
  <c r="BT42" i="6"/>
  <c r="BT43" i="6"/>
  <c r="BT44" i="6"/>
  <c r="BT45" i="6"/>
  <c r="BS4" i="6"/>
  <c r="BS6" i="6"/>
  <c r="BS7" i="6"/>
  <c r="BS8" i="6"/>
  <c r="BS10" i="6"/>
  <c r="BS11" i="6"/>
  <c r="BS12" i="6"/>
  <c r="BS13" i="6"/>
  <c r="BS14" i="6"/>
  <c r="BS15" i="6"/>
  <c r="BS16" i="6"/>
  <c r="BS17" i="6"/>
  <c r="BS18" i="6"/>
  <c r="BS19" i="6"/>
  <c r="BS21" i="6"/>
  <c r="BS22" i="6"/>
  <c r="BS23" i="6"/>
  <c r="BS25" i="6"/>
  <c r="BS26" i="6"/>
  <c r="BS27" i="6"/>
  <c r="BS28" i="6"/>
  <c r="BS29" i="6"/>
  <c r="BS30" i="6"/>
  <c r="BS31" i="6"/>
  <c r="BS32" i="6"/>
  <c r="BS34" i="6"/>
  <c r="BS37" i="6"/>
  <c r="BS39" i="6"/>
  <c r="BS40" i="6"/>
  <c r="BS41" i="6"/>
  <c r="BS42" i="6"/>
  <c r="BS43" i="6"/>
  <c r="BS44" i="6"/>
  <c r="BS45" i="6"/>
  <c r="AH101" i="1"/>
  <c r="AI101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I60" i="1"/>
  <c r="AH60" i="1"/>
  <c r="AQ56" i="6"/>
  <c r="AR56" i="6"/>
  <c r="AS56" i="6"/>
  <c r="AT56" i="6"/>
  <c r="AQ57" i="6"/>
  <c r="AR57" i="6"/>
  <c r="AS57" i="6"/>
  <c r="AT57" i="6"/>
  <c r="AQ58" i="6"/>
  <c r="AR58" i="6"/>
  <c r="AS58" i="6"/>
  <c r="AT58" i="6"/>
  <c r="AQ50" i="6"/>
  <c r="AR50" i="6"/>
  <c r="AS50" i="6"/>
  <c r="AT50" i="6"/>
  <c r="AQ51" i="6"/>
  <c r="AR51" i="6"/>
  <c r="AS51" i="6"/>
  <c r="AT51" i="6"/>
  <c r="AQ52" i="6"/>
  <c r="AR52" i="6"/>
  <c r="AS52" i="6"/>
  <c r="AT52" i="6"/>
  <c r="BO4" i="6"/>
  <c r="BP4" i="6"/>
  <c r="BQ4" i="6"/>
  <c r="BR4" i="6"/>
  <c r="BO6" i="6"/>
  <c r="BP6" i="6"/>
  <c r="BQ6" i="6"/>
  <c r="BR6" i="6"/>
  <c r="BO7" i="6"/>
  <c r="BP7" i="6"/>
  <c r="BQ7" i="6"/>
  <c r="BR7" i="6"/>
  <c r="BO8" i="6"/>
  <c r="BP8" i="6"/>
  <c r="BQ8" i="6"/>
  <c r="BR8" i="6"/>
  <c r="BO9" i="6"/>
  <c r="BP9" i="6"/>
  <c r="BQ9" i="6"/>
  <c r="BR9" i="6"/>
  <c r="BO10" i="6"/>
  <c r="BP10" i="6"/>
  <c r="BQ10" i="6"/>
  <c r="BR10" i="6"/>
  <c r="BO11" i="6"/>
  <c r="BP11" i="6"/>
  <c r="BR11" i="6"/>
  <c r="BO12" i="6"/>
  <c r="BP12" i="6"/>
  <c r="BQ12" i="6"/>
  <c r="BR12" i="6"/>
  <c r="BO13" i="6"/>
  <c r="BP13" i="6"/>
  <c r="BQ13" i="6"/>
  <c r="BR13" i="6"/>
  <c r="BO14" i="6"/>
  <c r="BP14" i="6"/>
  <c r="BQ14" i="6"/>
  <c r="BR14" i="6"/>
  <c r="BO15" i="6"/>
  <c r="BP15" i="6"/>
  <c r="BQ15" i="6"/>
  <c r="BR15" i="6"/>
  <c r="BO16" i="6"/>
  <c r="BP16" i="6"/>
  <c r="BQ16" i="6"/>
  <c r="BR16" i="6"/>
  <c r="BO17" i="6"/>
  <c r="BP17" i="6"/>
  <c r="BQ17" i="6"/>
  <c r="BR17" i="6"/>
  <c r="BO18" i="6"/>
  <c r="BP18" i="6"/>
  <c r="BQ18" i="6"/>
  <c r="BR18" i="6"/>
  <c r="BO19" i="6"/>
  <c r="BP19" i="6"/>
  <c r="BQ19" i="6"/>
  <c r="BR19" i="6"/>
  <c r="BO21" i="6"/>
  <c r="BP21" i="6"/>
  <c r="BQ21" i="6"/>
  <c r="BR21" i="6"/>
  <c r="BO22" i="6"/>
  <c r="BP22" i="6"/>
  <c r="BQ22" i="6"/>
  <c r="BR22" i="6"/>
  <c r="BO23" i="6"/>
  <c r="BP23" i="6"/>
  <c r="BQ23" i="6"/>
  <c r="BR23" i="6"/>
  <c r="BO25" i="6"/>
  <c r="BP25" i="6"/>
  <c r="BQ25" i="6"/>
  <c r="BR25" i="6"/>
  <c r="BO26" i="6"/>
  <c r="BP26" i="6"/>
  <c r="BQ26" i="6"/>
  <c r="BR26" i="6"/>
  <c r="BO27" i="6"/>
  <c r="BP27" i="6"/>
  <c r="BQ27" i="6"/>
  <c r="BR27" i="6"/>
  <c r="BO28" i="6"/>
  <c r="BP28" i="6"/>
  <c r="BQ28" i="6"/>
  <c r="BR28" i="6"/>
  <c r="BO29" i="6"/>
  <c r="BP29" i="6"/>
  <c r="BQ29" i="6"/>
  <c r="BR29" i="6"/>
  <c r="BO30" i="6"/>
  <c r="BP30" i="6"/>
  <c r="BQ30" i="6"/>
  <c r="BR30" i="6"/>
  <c r="BO31" i="6"/>
  <c r="BP31" i="6"/>
  <c r="BQ31" i="6"/>
  <c r="BR31" i="6"/>
  <c r="BO32" i="6"/>
  <c r="BP32" i="6"/>
  <c r="BQ32" i="6"/>
  <c r="BR32" i="6"/>
  <c r="BO34" i="6"/>
  <c r="BP34" i="6"/>
  <c r="BQ34" i="6"/>
  <c r="BR34" i="6"/>
  <c r="BO35" i="6"/>
  <c r="BP35" i="6"/>
  <c r="BQ35" i="6"/>
  <c r="BR35" i="6"/>
  <c r="BO37" i="6"/>
  <c r="BP37" i="6"/>
  <c r="BQ37" i="6"/>
  <c r="BR37" i="6"/>
  <c r="BO38" i="6"/>
  <c r="BP38" i="6"/>
  <c r="BO39" i="6"/>
  <c r="BP39" i="6"/>
  <c r="BQ39" i="6"/>
  <c r="BR39" i="6"/>
  <c r="BO40" i="6"/>
  <c r="BP40" i="6"/>
  <c r="BQ40" i="6"/>
  <c r="BR40" i="6"/>
  <c r="BO41" i="6"/>
  <c r="BP41" i="6"/>
  <c r="BQ41" i="6"/>
  <c r="BR41" i="6"/>
  <c r="BO42" i="6"/>
  <c r="BP42" i="6"/>
  <c r="BQ42" i="6"/>
  <c r="BR42" i="6"/>
  <c r="BO43" i="6"/>
  <c r="BP43" i="6"/>
  <c r="BQ43" i="6"/>
  <c r="BR43" i="6"/>
  <c r="BO44" i="6"/>
  <c r="BP44" i="6"/>
  <c r="BQ44" i="6"/>
  <c r="BR44" i="6"/>
  <c r="BO45" i="6"/>
  <c r="BP45" i="6"/>
  <c r="BQ45" i="6"/>
  <c r="BR45" i="6"/>
  <c r="AF98" i="1"/>
  <c r="AD75" i="1"/>
  <c r="AE75" i="1"/>
  <c r="AF75" i="1"/>
  <c r="AG75" i="1"/>
  <c r="AD76" i="1"/>
  <c r="AE76" i="1"/>
  <c r="AF76" i="1"/>
  <c r="AG76" i="1"/>
  <c r="AD77" i="1"/>
  <c r="AE77" i="1"/>
  <c r="AF77" i="1"/>
  <c r="AG77" i="1"/>
  <c r="AD78" i="1"/>
  <c r="AE78" i="1"/>
  <c r="AF78" i="1"/>
  <c r="AG78" i="1"/>
  <c r="AD79" i="1"/>
  <c r="AE79" i="1"/>
  <c r="AF79" i="1"/>
  <c r="AG79" i="1"/>
  <c r="AD80" i="1"/>
  <c r="AE80" i="1"/>
  <c r="AF80" i="1"/>
  <c r="AG80" i="1"/>
  <c r="AD81" i="1"/>
  <c r="AE81" i="1"/>
  <c r="AF81" i="1"/>
  <c r="AG81" i="1"/>
  <c r="AD82" i="1"/>
  <c r="AE82" i="1"/>
  <c r="AF82" i="1"/>
  <c r="AG82" i="1"/>
  <c r="AD83" i="1"/>
  <c r="AE83" i="1"/>
  <c r="AF83" i="1"/>
  <c r="AG83" i="1"/>
  <c r="AD84" i="1"/>
  <c r="AE84" i="1"/>
  <c r="AF84" i="1"/>
  <c r="AG84" i="1"/>
  <c r="AD85" i="1"/>
  <c r="AE85" i="1"/>
  <c r="AF85" i="1"/>
  <c r="AG85" i="1"/>
  <c r="AD86" i="1"/>
  <c r="AE86" i="1"/>
  <c r="AF86" i="1"/>
  <c r="AG86" i="1"/>
  <c r="AD87" i="1"/>
  <c r="AE87" i="1"/>
  <c r="AF87" i="1"/>
  <c r="AG87" i="1"/>
  <c r="AD88" i="1"/>
  <c r="AE88" i="1"/>
  <c r="AF88" i="1"/>
  <c r="AG88" i="1"/>
  <c r="AD89" i="1"/>
  <c r="AE89" i="1"/>
  <c r="AF89" i="1"/>
  <c r="AG89" i="1"/>
  <c r="AD90" i="1"/>
  <c r="AE90" i="1"/>
  <c r="AF90" i="1"/>
  <c r="AG90" i="1"/>
  <c r="AD91" i="1"/>
  <c r="AE91" i="1"/>
  <c r="AF91" i="1"/>
  <c r="AG91" i="1"/>
  <c r="AD92" i="1"/>
  <c r="AE92" i="1"/>
  <c r="AF92" i="1"/>
  <c r="AG92" i="1"/>
  <c r="AD93" i="1"/>
  <c r="AE93" i="1"/>
  <c r="AF93" i="1"/>
  <c r="AG93" i="1"/>
  <c r="AD94" i="1"/>
  <c r="AE94" i="1"/>
  <c r="AF94" i="1"/>
  <c r="AG94" i="1"/>
  <c r="AD95" i="1"/>
  <c r="AE95" i="1"/>
  <c r="AF95" i="1"/>
  <c r="AG95" i="1"/>
  <c r="AD96" i="1"/>
  <c r="AE96" i="1"/>
  <c r="AF96" i="1"/>
  <c r="AG96" i="1"/>
  <c r="AD97" i="1"/>
  <c r="AE97" i="1"/>
  <c r="AF97" i="1"/>
  <c r="AG97" i="1"/>
  <c r="AD98" i="1"/>
  <c r="AE98" i="1"/>
  <c r="AG98" i="1"/>
  <c r="AD99" i="1"/>
  <c r="AE99" i="1"/>
  <c r="AF99" i="1"/>
  <c r="AG99" i="1"/>
  <c r="AD100" i="1"/>
  <c r="AE100" i="1"/>
  <c r="AF100" i="1"/>
  <c r="AG100" i="1"/>
  <c r="AD101" i="1"/>
  <c r="AE101" i="1"/>
  <c r="AF101" i="1"/>
  <c r="AG101" i="1"/>
  <c r="AD61" i="1"/>
  <c r="AE61" i="1"/>
  <c r="AF61" i="1"/>
  <c r="AG61" i="1"/>
  <c r="AD62" i="1"/>
  <c r="AE62" i="1"/>
  <c r="AF62" i="1"/>
  <c r="AG62" i="1"/>
  <c r="AD63" i="1"/>
  <c r="AE63" i="1"/>
  <c r="AF63" i="1"/>
  <c r="AG63" i="1"/>
  <c r="AD64" i="1"/>
  <c r="AE64" i="1"/>
  <c r="AF64" i="1"/>
  <c r="AG64" i="1"/>
  <c r="AD65" i="1"/>
  <c r="AE65" i="1"/>
  <c r="AF65" i="1"/>
  <c r="AG65" i="1"/>
  <c r="AD66" i="1"/>
  <c r="AE66" i="1"/>
  <c r="AF66" i="1"/>
  <c r="AG66" i="1"/>
  <c r="AD67" i="1"/>
  <c r="AE67" i="1"/>
  <c r="AF67" i="1"/>
  <c r="AG67" i="1"/>
  <c r="AD68" i="1"/>
  <c r="AE68" i="1"/>
  <c r="AF68" i="1"/>
  <c r="AG68" i="1"/>
  <c r="AD69" i="1"/>
  <c r="AE69" i="1"/>
  <c r="AF69" i="1"/>
  <c r="AG69" i="1"/>
  <c r="AD70" i="1"/>
  <c r="AE70" i="1"/>
  <c r="AF70" i="1"/>
  <c r="AG70" i="1"/>
  <c r="AD71" i="1"/>
  <c r="AE71" i="1"/>
  <c r="AF71" i="1"/>
  <c r="AG71" i="1"/>
  <c r="AD72" i="1"/>
  <c r="AE72" i="1"/>
  <c r="AF72" i="1"/>
  <c r="AG72" i="1"/>
  <c r="AD73" i="1"/>
  <c r="AE73" i="1"/>
  <c r="AF73" i="1"/>
  <c r="AG73" i="1"/>
  <c r="AD74" i="1"/>
  <c r="AE74" i="1"/>
  <c r="AF74" i="1"/>
  <c r="AG74" i="1"/>
  <c r="AG60" i="1"/>
  <c r="AF60" i="1"/>
  <c r="AE60" i="1"/>
  <c r="AD60" i="1"/>
  <c r="AP56" i="6"/>
  <c r="AP57" i="6"/>
  <c r="AP58" i="6"/>
  <c r="AP50" i="6"/>
  <c r="AP51" i="6"/>
  <c r="AP52" i="6"/>
  <c r="BN4" i="6"/>
  <c r="BN6" i="6"/>
  <c r="BN7" i="6"/>
  <c r="BN8" i="6"/>
  <c r="BN9" i="6"/>
  <c r="BN10" i="6"/>
  <c r="BN11" i="6"/>
  <c r="BN12" i="6"/>
  <c r="BN13" i="6"/>
  <c r="BN14" i="6"/>
  <c r="BN15" i="6"/>
  <c r="BN16" i="6"/>
  <c r="BN17" i="6"/>
  <c r="BN18" i="6"/>
  <c r="BN19" i="6"/>
  <c r="BN21" i="6"/>
  <c r="BN22" i="6"/>
  <c r="BN23" i="6"/>
  <c r="BN25" i="6"/>
  <c r="BN26" i="6"/>
  <c r="BN27" i="6"/>
  <c r="BN28" i="6"/>
  <c r="BN29" i="6"/>
  <c r="BN30" i="6"/>
  <c r="BN31" i="6"/>
  <c r="BN32" i="6"/>
  <c r="BN33" i="6"/>
  <c r="BN34" i="6"/>
  <c r="BN35" i="6"/>
  <c r="BN36" i="6"/>
  <c r="BN37" i="6"/>
  <c r="BN38" i="6"/>
  <c r="BN39" i="6"/>
  <c r="BN40" i="6"/>
  <c r="BN41" i="6"/>
  <c r="BN42" i="6"/>
  <c r="BN43" i="6"/>
  <c r="BN44" i="6"/>
  <c r="BN45" i="6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60" i="1"/>
  <c r="AO56" i="6"/>
  <c r="AO57" i="6"/>
  <c r="AO58" i="6"/>
  <c r="AO50" i="6"/>
  <c r="AO51" i="6"/>
  <c r="AO52" i="6"/>
  <c r="BM4" i="6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1" i="6"/>
  <c r="BM22" i="6"/>
  <c r="BM23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42" i="6"/>
  <c r="BM43" i="6"/>
  <c r="BM44" i="6"/>
  <c r="BM45" i="6"/>
  <c r="AB100" i="1"/>
  <c r="AB101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60" i="1"/>
  <c r="AI51" i="6"/>
  <c r="AJ51" i="6"/>
  <c r="AK51" i="6"/>
  <c r="AL51" i="6"/>
  <c r="AM51" i="6"/>
  <c r="AN51" i="6"/>
  <c r="AH51" i="6"/>
  <c r="AE51" i="6"/>
  <c r="AG51" i="6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60" i="1"/>
  <c r="U90" i="1"/>
  <c r="U91" i="1"/>
  <c r="U92" i="1"/>
  <c r="U93" i="1"/>
  <c r="U94" i="1"/>
  <c r="U95" i="1"/>
  <c r="U96" i="1"/>
  <c r="U97" i="1"/>
  <c r="U98" i="1"/>
  <c r="U99" i="1"/>
  <c r="U100" i="1"/>
  <c r="U101" i="1"/>
  <c r="U78" i="1"/>
  <c r="U79" i="1"/>
  <c r="U80" i="1"/>
  <c r="U81" i="1"/>
  <c r="U82" i="1"/>
  <c r="U83" i="1"/>
  <c r="U84" i="1"/>
  <c r="U85" i="1"/>
  <c r="U86" i="1"/>
  <c r="U87" i="1"/>
  <c r="U88" i="1"/>
  <c r="U89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T65" i="1"/>
  <c r="S65" i="1"/>
  <c r="O65" i="1"/>
  <c r="G64" i="1"/>
  <c r="BK4" i="6"/>
  <c r="AM50" i="6"/>
  <c r="BL4" i="6"/>
  <c r="AN50" i="6"/>
  <c r="BK18" i="6"/>
  <c r="BK19" i="6"/>
  <c r="BK21" i="6"/>
  <c r="BK22" i="6"/>
  <c r="BK23" i="6"/>
  <c r="BK25" i="6"/>
  <c r="BL18" i="6"/>
  <c r="BL19" i="6"/>
  <c r="BL21" i="6"/>
  <c r="BL22" i="6"/>
  <c r="BL23" i="6"/>
  <c r="BL25" i="6"/>
  <c r="BK32" i="6"/>
  <c r="BK33" i="6"/>
  <c r="BK34" i="6"/>
  <c r="BK35" i="6"/>
  <c r="BK36" i="6"/>
  <c r="BK37" i="6"/>
  <c r="BK38" i="6"/>
  <c r="BK39" i="6"/>
  <c r="AM52" i="6"/>
  <c r="BL32" i="6"/>
  <c r="BL33" i="6"/>
  <c r="BL34" i="6"/>
  <c r="BL35" i="6"/>
  <c r="BL36" i="6"/>
  <c r="BL37" i="6"/>
  <c r="BL38" i="6"/>
  <c r="BL39" i="6"/>
  <c r="AN52" i="6"/>
  <c r="AM56" i="6"/>
  <c r="AN56" i="6"/>
  <c r="AM57" i="6"/>
  <c r="AN57" i="6"/>
  <c r="AM58" i="6"/>
  <c r="AN58" i="6"/>
  <c r="BK6" i="6"/>
  <c r="BL6" i="6"/>
  <c r="BK7" i="6"/>
  <c r="BL7" i="6"/>
  <c r="BK8" i="6"/>
  <c r="BL8" i="6"/>
  <c r="BK9" i="6"/>
  <c r="BL9" i="6"/>
  <c r="BK10" i="6"/>
  <c r="BL10" i="6"/>
  <c r="BK11" i="6"/>
  <c r="BL11" i="6"/>
  <c r="BK12" i="6"/>
  <c r="BL12" i="6"/>
  <c r="BK13" i="6"/>
  <c r="BL13" i="6"/>
  <c r="BK14" i="6"/>
  <c r="BL14" i="6"/>
  <c r="BK15" i="6"/>
  <c r="BL15" i="6"/>
  <c r="BK16" i="6"/>
  <c r="BL16" i="6"/>
  <c r="BK17" i="6"/>
  <c r="BL17" i="6"/>
  <c r="BK26" i="6"/>
  <c r="BL26" i="6"/>
  <c r="BK27" i="6"/>
  <c r="BL27" i="6"/>
  <c r="BK28" i="6"/>
  <c r="BL28" i="6"/>
  <c r="BK29" i="6"/>
  <c r="BL29" i="6"/>
  <c r="BK30" i="6"/>
  <c r="BL30" i="6"/>
  <c r="BK31" i="6"/>
  <c r="BL31" i="6"/>
  <c r="BK40" i="6"/>
  <c r="BL40" i="6"/>
  <c r="BK41" i="6"/>
  <c r="BL41" i="6"/>
  <c r="BK42" i="6"/>
  <c r="BL42" i="6"/>
  <c r="BK43" i="6"/>
  <c r="BL43" i="6"/>
  <c r="BK44" i="6"/>
  <c r="BL44" i="6"/>
  <c r="BK45" i="6"/>
  <c r="BL45" i="6"/>
  <c r="BI4" i="6"/>
  <c r="AK56" i="6"/>
  <c r="BJ4" i="6"/>
  <c r="AL56" i="6"/>
  <c r="BI18" i="6"/>
  <c r="BI19" i="6"/>
  <c r="BI21" i="6"/>
  <c r="BI22" i="6"/>
  <c r="BI23" i="6"/>
  <c r="BI24" i="6"/>
  <c r="BI25" i="6"/>
  <c r="AK57" i="6"/>
  <c r="BJ18" i="6"/>
  <c r="BJ19" i="6"/>
  <c r="BJ21" i="6"/>
  <c r="BJ22" i="6"/>
  <c r="BJ23" i="6"/>
  <c r="BJ24" i="6"/>
  <c r="BJ25" i="6"/>
  <c r="AL57" i="6"/>
  <c r="BI32" i="6"/>
  <c r="BI33" i="6"/>
  <c r="BI34" i="6"/>
  <c r="BI35" i="6"/>
  <c r="BI36" i="6"/>
  <c r="BI37" i="6"/>
  <c r="BI38" i="6"/>
  <c r="BI39" i="6"/>
  <c r="AK58" i="6"/>
  <c r="BJ32" i="6"/>
  <c r="BJ33" i="6"/>
  <c r="BJ34" i="6"/>
  <c r="BJ35" i="6"/>
  <c r="BJ36" i="6"/>
  <c r="BJ37" i="6"/>
  <c r="BJ38" i="6"/>
  <c r="BJ39" i="6"/>
  <c r="AL58" i="6"/>
  <c r="AK50" i="6"/>
  <c r="AL50" i="6"/>
  <c r="AK52" i="6"/>
  <c r="AL52" i="6"/>
  <c r="BI6" i="6"/>
  <c r="BJ6" i="6"/>
  <c r="BI7" i="6"/>
  <c r="BJ7" i="6"/>
  <c r="BI8" i="6"/>
  <c r="BJ8" i="6"/>
  <c r="BI9" i="6"/>
  <c r="BJ9" i="6"/>
  <c r="BI10" i="6"/>
  <c r="BJ10" i="6"/>
  <c r="BI11" i="6"/>
  <c r="BJ11" i="6"/>
  <c r="BI12" i="6"/>
  <c r="BJ12" i="6"/>
  <c r="BI13" i="6"/>
  <c r="BJ13" i="6"/>
  <c r="BI14" i="6"/>
  <c r="BJ14" i="6"/>
  <c r="BI15" i="6"/>
  <c r="BJ15" i="6"/>
  <c r="BI16" i="6"/>
  <c r="BJ16" i="6"/>
  <c r="BI17" i="6"/>
  <c r="BJ17" i="6"/>
  <c r="BI26" i="6"/>
  <c r="BJ26" i="6"/>
  <c r="BI27" i="6"/>
  <c r="BJ27" i="6"/>
  <c r="BI28" i="6"/>
  <c r="BJ28" i="6"/>
  <c r="BI29" i="6"/>
  <c r="BJ29" i="6"/>
  <c r="BI30" i="6"/>
  <c r="BJ30" i="6"/>
  <c r="BI31" i="6"/>
  <c r="BJ31" i="6"/>
  <c r="BI40" i="6"/>
  <c r="BJ40" i="6"/>
  <c r="BI41" i="6"/>
  <c r="BJ41" i="6"/>
  <c r="BI42" i="6"/>
  <c r="BJ42" i="6"/>
  <c r="BI43" i="6"/>
  <c r="BJ43" i="6"/>
  <c r="BI44" i="6"/>
  <c r="BJ44" i="6"/>
  <c r="BI45" i="6"/>
  <c r="BJ45" i="6"/>
  <c r="BH4" i="6"/>
  <c r="BH5" i="6"/>
  <c r="BH6" i="6"/>
  <c r="BH7" i="6"/>
  <c r="BH8" i="6"/>
  <c r="BH9" i="6"/>
  <c r="BH10" i="6"/>
  <c r="BH11" i="6"/>
  <c r="AJ56" i="6"/>
  <c r="BH18" i="6"/>
  <c r="BH19" i="6"/>
  <c r="BH21" i="6"/>
  <c r="BH22" i="6"/>
  <c r="BH23" i="6"/>
  <c r="BH24" i="6"/>
  <c r="BH25" i="6"/>
  <c r="AJ57" i="6"/>
  <c r="BH32" i="6"/>
  <c r="BH33" i="6"/>
  <c r="BH34" i="6"/>
  <c r="BH35" i="6"/>
  <c r="BH36" i="6"/>
  <c r="BH37" i="6"/>
  <c r="BH38" i="6"/>
  <c r="BH39" i="6"/>
  <c r="AJ58" i="6"/>
  <c r="AJ50" i="6"/>
  <c r="AJ52" i="6"/>
  <c r="BH12" i="6"/>
  <c r="BH13" i="6"/>
  <c r="BH14" i="6"/>
  <c r="BH15" i="6"/>
  <c r="BH16" i="6"/>
  <c r="BH17" i="6"/>
  <c r="BH26" i="6"/>
  <c r="BH27" i="6"/>
  <c r="BH28" i="6"/>
  <c r="BH29" i="6"/>
  <c r="BH30" i="6"/>
  <c r="BH31" i="6"/>
  <c r="BH40" i="6"/>
  <c r="BH41" i="6"/>
  <c r="BH42" i="6"/>
  <c r="BH43" i="6"/>
  <c r="BH44" i="6"/>
  <c r="BH45" i="6"/>
  <c r="BG4" i="6"/>
  <c r="BG5" i="6"/>
  <c r="BG6" i="6"/>
  <c r="BG7" i="6"/>
  <c r="BG8" i="6"/>
  <c r="BG9" i="6"/>
  <c r="BG10" i="6"/>
  <c r="BG11" i="6"/>
  <c r="AI50" i="6"/>
  <c r="BG18" i="6"/>
  <c r="BG19" i="6"/>
  <c r="BG21" i="6"/>
  <c r="BG22" i="6"/>
  <c r="BG23" i="6"/>
  <c r="BG24" i="6"/>
  <c r="BG25" i="6"/>
  <c r="BG32" i="6"/>
  <c r="BG33" i="6"/>
  <c r="BG34" i="6"/>
  <c r="BG35" i="6"/>
  <c r="BG36" i="6"/>
  <c r="BG37" i="6"/>
  <c r="BG38" i="6"/>
  <c r="BG39" i="6"/>
  <c r="AI52" i="6"/>
  <c r="AI56" i="6"/>
  <c r="AI57" i="6"/>
  <c r="AI58" i="6"/>
  <c r="BG12" i="6"/>
  <c r="BG13" i="6"/>
  <c r="BG14" i="6"/>
  <c r="BG15" i="6"/>
  <c r="BG16" i="6"/>
  <c r="BG17" i="6"/>
  <c r="BG26" i="6"/>
  <c r="BG27" i="6"/>
  <c r="BG28" i="6"/>
  <c r="BG29" i="6"/>
  <c r="BG30" i="6"/>
  <c r="BG31" i="6"/>
  <c r="BG40" i="6"/>
  <c r="BG41" i="6"/>
  <c r="BG42" i="6"/>
  <c r="BG43" i="6"/>
  <c r="BG44" i="6"/>
  <c r="BG45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F52" i="6"/>
  <c r="AE52" i="6"/>
  <c r="AD52" i="6"/>
  <c r="AC52" i="6"/>
  <c r="AB52" i="6"/>
  <c r="AA52" i="6"/>
  <c r="Z52" i="6"/>
  <c r="Y52" i="6"/>
  <c r="X52" i="6"/>
  <c r="W52" i="6"/>
  <c r="V52" i="6"/>
  <c r="U52" i="6"/>
  <c r="T52" i="6"/>
  <c r="S52" i="6"/>
  <c r="R52" i="6"/>
  <c r="Q52" i="6"/>
  <c r="P52" i="6"/>
  <c r="AF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BF4" i="6"/>
  <c r="BF5" i="6"/>
  <c r="BF6" i="6"/>
  <c r="BF7" i="6"/>
  <c r="BF8" i="6"/>
  <c r="BF9" i="6"/>
  <c r="BF10" i="6"/>
  <c r="BF11" i="6"/>
  <c r="AH56" i="6"/>
  <c r="BF18" i="6"/>
  <c r="BF19" i="6"/>
  <c r="BF21" i="6"/>
  <c r="BF22" i="6"/>
  <c r="BF23" i="6"/>
  <c r="BF24" i="6"/>
  <c r="BF25" i="6"/>
  <c r="AH57" i="6"/>
  <c r="BF32" i="6"/>
  <c r="BF33" i="6"/>
  <c r="BF34" i="6"/>
  <c r="BF35" i="6"/>
  <c r="BF36" i="6"/>
  <c r="BF37" i="6"/>
  <c r="BF38" i="6"/>
  <c r="BF39" i="6"/>
  <c r="AH58" i="6"/>
  <c r="AH50" i="6"/>
  <c r="AH52" i="6"/>
  <c r="BF45" i="6"/>
  <c r="BF44" i="6"/>
  <c r="BF43" i="6"/>
  <c r="BF42" i="6"/>
  <c r="BF41" i="6"/>
  <c r="BF40" i="6"/>
  <c r="BF31" i="6"/>
  <c r="BF30" i="6"/>
  <c r="BF29" i="6"/>
  <c r="BF28" i="6"/>
  <c r="BF27" i="6"/>
  <c r="BF26" i="6"/>
  <c r="BF17" i="6"/>
  <c r="BF16" i="6"/>
  <c r="BF15" i="6"/>
  <c r="BF14" i="6"/>
  <c r="BF13" i="6"/>
  <c r="BF12" i="6"/>
  <c r="AG58" i="6"/>
  <c r="AG57" i="6"/>
  <c r="AG56" i="6"/>
  <c r="AG52" i="6"/>
  <c r="AG50" i="6"/>
  <c r="T61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4" i="1"/>
  <c r="T63" i="1"/>
  <c r="T62" i="1"/>
  <c r="T60" i="1"/>
  <c r="S100" i="1"/>
  <c r="S101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4" i="1"/>
  <c r="S63" i="1"/>
  <c r="S62" i="1"/>
  <c r="S61" i="1"/>
  <c r="S60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Q100" i="1"/>
  <c r="Q101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P100" i="1"/>
  <c r="P101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O100" i="1"/>
  <c r="O101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4" i="1"/>
  <c r="O63" i="1"/>
  <c r="O62" i="1"/>
  <c r="O61" i="1"/>
  <c r="O60" i="1"/>
  <c r="N98" i="1"/>
  <c r="N100" i="1"/>
  <c r="N61" i="1"/>
  <c r="N101" i="1"/>
  <c r="N99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0" i="1"/>
  <c r="M98" i="1"/>
  <c r="M60" i="1"/>
  <c r="M62" i="1"/>
  <c r="M101" i="1"/>
  <c r="M100" i="1"/>
  <c r="M99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1" i="1"/>
  <c r="L95" i="1"/>
  <c r="L61" i="1"/>
  <c r="L101" i="1"/>
  <c r="L100" i="1"/>
  <c r="L99" i="1"/>
  <c r="L98" i="1"/>
  <c r="L97" i="1"/>
  <c r="L96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0" i="1"/>
  <c r="K60" i="1"/>
  <c r="K61" i="1"/>
  <c r="J61" i="1"/>
  <c r="I61" i="1"/>
  <c r="B35" i="5"/>
  <c r="B34" i="5"/>
  <c r="I30" i="5"/>
  <c r="F30" i="5"/>
  <c r="I29" i="5"/>
  <c r="F29" i="5"/>
  <c r="B23" i="5"/>
  <c r="B22" i="5"/>
  <c r="I18" i="5"/>
  <c r="F18" i="5"/>
  <c r="I17" i="5"/>
  <c r="F17" i="5"/>
  <c r="B11" i="5"/>
  <c r="B10" i="5"/>
  <c r="I6" i="5"/>
  <c r="F6" i="5"/>
  <c r="I5" i="5"/>
  <c r="F5" i="5"/>
  <c r="AY117" i="1"/>
  <c r="AY116" i="1"/>
  <c r="AV117" i="1"/>
  <c r="AV116" i="1"/>
  <c r="AV105" i="1"/>
  <c r="AV104" i="1"/>
  <c r="AY105" i="1"/>
  <c r="AY104" i="1"/>
  <c r="AY93" i="1"/>
  <c r="AY92" i="1"/>
  <c r="AV93" i="1"/>
  <c r="AV92" i="1"/>
  <c r="AR122" i="1"/>
  <c r="AR121" i="1"/>
  <c r="AR110" i="1"/>
  <c r="AR109" i="1"/>
  <c r="AR98" i="1"/>
  <c r="AR97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0" i="1"/>
  <c r="H60" i="1"/>
  <c r="G60" i="1"/>
  <c r="F60" i="1"/>
  <c r="E60" i="1"/>
  <c r="D60" i="1"/>
  <c r="C60" i="1"/>
  <c r="F75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3" i="1"/>
  <c r="G62" i="1"/>
  <c r="G61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</calcChain>
</file>

<file path=xl/comments1.xml><?xml version="1.0" encoding="utf-8"?>
<comments xmlns="http://schemas.openxmlformats.org/spreadsheetml/2006/main">
  <authors>
    <author>Microsoft Office User</author>
  </authors>
  <commentList>
    <comment ref="CR32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changed from 74.7</t>
        </r>
      </text>
    </comment>
  </commentList>
</comments>
</file>

<file path=xl/sharedStrings.xml><?xml version="1.0" encoding="utf-8"?>
<sst xmlns="http://schemas.openxmlformats.org/spreadsheetml/2006/main" count="309" uniqueCount="103">
  <si>
    <t>Development of new tumor targeting agents for molecular imaging and therapy of cancer</t>
  </si>
  <si>
    <t>DEC</t>
  </si>
  <si>
    <t>2015-0071</t>
  </si>
  <si>
    <t>CDL</t>
  </si>
  <si>
    <t>werkprotocol</t>
  </si>
  <si>
    <t>Groep</t>
  </si>
  <si>
    <t>Muis</t>
  </si>
  <si>
    <t>L</t>
  </si>
  <si>
    <t>B</t>
  </si>
  <si>
    <t>H</t>
  </si>
  <si>
    <t>Tumor volume</t>
  </si>
  <si>
    <t>2015-0071-086</t>
  </si>
  <si>
    <t>Therapeutic efficacy of Ac-225-labeled polymersomes after intratumoral injections</t>
  </si>
  <si>
    <t>Datum</t>
  </si>
  <si>
    <t>Dag</t>
  </si>
  <si>
    <t>Tumorgrootte</t>
  </si>
  <si>
    <t>Gewicht muis</t>
  </si>
  <si>
    <t>17-0817</t>
  </si>
  <si>
    <t>9 groepen, 3x8 muizen, 6x 3 muizen</t>
  </si>
  <si>
    <t>Ac-225 polymersomes therapy</t>
  </si>
  <si>
    <t>Ac-225 DOTA therapy</t>
  </si>
  <si>
    <t>PBS therapy</t>
  </si>
  <si>
    <t>Biodistribution day 1</t>
  </si>
  <si>
    <t>Biodistribution day 7</t>
  </si>
  <si>
    <t>size</t>
  </si>
  <si>
    <t>random</t>
  </si>
  <si>
    <t>mouse</t>
  </si>
  <si>
    <t>Mean</t>
  </si>
  <si>
    <t>SD</t>
  </si>
  <si>
    <t xml:space="preserve">Bij randomiseren heb ik de de 9 grootste, 9 kleinste, en 9 middelste tumoren gerandomiseerd over de 9 groepen  (3 blokken van 9), de overige tussenliggende muizen heb over de 3 therapie groepen gerandomiseerd </t>
  </si>
  <si>
    <t>1. Ac-225 polymersomes therapy</t>
  </si>
  <si>
    <t>2. Biodistribution day 1</t>
  </si>
  <si>
    <t>3. Biodistribution day 7</t>
  </si>
  <si>
    <t>4. Ac-225 DOTA therapy</t>
  </si>
  <si>
    <t>5. Biodistribution day 1</t>
  </si>
  <si>
    <t>6. Biodistribution day 7</t>
  </si>
  <si>
    <t>7. PBS therapy</t>
  </si>
  <si>
    <t>8. Biodistribution day 1</t>
  </si>
  <si>
    <t>9. Biodistribution day 7</t>
  </si>
  <si>
    <t>Op basis van injectie</t>
  </si>
  <si>
    <t>Ac-225 polymersomen</t>
  </si>
  <si>
    <t>Ac-225 DOTA</t>
  </si>
  <si>
    <t>PBS</t>
  </si>
  <si>
    <t>day 7</t>
  </si>
  <si>
    <t>day 10</t>
  </si>
  <si>
    <t>day 14</t>
  </si>
  <si>
    <t>day 17</t>
  </si>
  <si>
    <t>day 21</t>
  </si>
  <si>
    <t>day 24</t>
  </si>
  <si>
    <t>day 28</t>
  </si>
  <si>
    <t>Day</t>
  </si>
  <si>
    <t>Group</t>
  </si>
  <si>
    <t>Ac-225 polymersomes</t>
  </si>
  <si>
    <t>Mouse</t>
  </si>
  <si>
    <t>STDEV</t>
  </si>
  <si>
    <t>day 31</t>
  </si>
  <si>
    <t>day 35</t>
  </si>
  <si>
    <t>Tumorcell injection</t>
  </si>
  <si>
    <t>Intratumoral injection</t>
  </si>
  <si>
    <t>day 38</t>
  </si>
  <si>
    <t>plus</t>
  </si>
  <si>
    <t>day 42</t>
  </si>
  <si>
    <t>plus*</t>
  </si>
  <si>
    <t>*: plus</t>
  </si>
  <si>
    <t>stellen op 2,0</t>
  </si>
  <si>
    <t>M39</t>
  </si>
  <si>
    <t>day 45</t>
  </si>
  <si>
    <t>day 49</t>
  </si>
  <si>
    <t>day 52</t>
  </si>
  <si>
    <t>day 56</t>
  </si>
  <si>
    <t>day 59</t>
  </si>
  <si>
    <t>day 63</t>
  </si>
  <si>
    <t>day 66</t>
  </si>
  <si>
    <t>Remarks:</t>
  </si>
  <si>
    <t>13-10-2017: Mouse 13 was sacrified because of too much weight lost and bad condition. Tumor and kidneys (looked a bit pale) were stored in formalin.</t>
  </si>
  <si>
    <t>day 70</t>
  </si>
  <si>
    <t>day 73</t>
  </si>
  <si>
    <t>day 77</t>
  </si>
  <si>
    <t>litteken</t>
  </si>
  <si>
    <t>day 80</t>
  </si>
  <si>
    <t>day 84</t>
  </si>
  <si>
    <t>getest op microplasma?</t>
  </si>
  <si>
    <t>gebruikt bij andere experimenten?</t>
  </si>
  <si>
    <t>cel lijn:</t>
  </si>
  <si>
    <t>day 87</t>
  </si>
  <si>
    <t>day 91</t>
  </si>
  <si>
    <t>-</t>
  </si>
  <si>
    <t>6-11-2017: Mouse 29 heeft een blauwe plek links</t>
  </si>
  <si>
    <t>6-11-2017: Mouse 16 was sacrificed due to a wound at her tail, had been treated with antibioticum before</t>
  </si>
  <si>
    <t>1-11-2017: Mouse 36 was sacrificed due to weight loss, enlarged caecum, and anale prolapse</t>
  </si>
  <si>
    <t>day 94</t>
  </si>
  <si>
    <t>day 98</t>
  </si>
  <si>
    <t>13-11-2017: Mouse 29 was sacrificed due to weight loss, likely infection</t>
  </si>
  <si>
    <t>225Ac polymersomes</t>
  </si>
  <si>
    <t>225Ac DOTA</t>
  </si>
  <si>
    <t>min</t>
  </si>
  <si>
    <t>day 101</t>
  </si>
  <si>
    <t>day 105</t>
  </si>
  <si>
    <t>day 108</t>
  </si>
  <si>
    <t>day 112</t>
  </si>
  <si>
    <t>22-11-2017: Mouse 34 was sacrificed due to damaged tumour</t>
  </si>
  <si>
    <t>day 115</t>
  </si>
  <si>
    <t>day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</si>
</sst>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0.000"/>
    <numFmt numFmtId="166" formatCode="#,##0.0"/>
    <numFmt numFmtId="167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3" fontId="14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ont="1"/>
    <xf numFmtId="2" fontId="0" fillId="0" borderId="0" xfId="0" applyNumberFormat="1" applyBorder="1"/>
    <xf numFmtId="0" fontId="2" fillId="0" borderId="0" xfId="0" applyFont="1" applyBorder="1"/>
    <xf numFmtId="164" fontId="0" fillId="0" borderId="0" xfId="0" applyNumberFormat="1" applyFill="1" applyBorder="1"/>
    <xf numFmtId="164" fontId="0" fillId="0" borderId="0" xfId="0" applyNumberFormat="1" applyBorder="1"/>
    <xf numFmtId="0" fontId="0" fillId="0" borderId="2" xfId="0" applyBorder="1"/>
    <xf numFmtId="14" fontId="0" fillId="0" borderId="0" xfId="0" applyNumberFormat="1" applyBorder="1"/>
    <xf numFmtId="0" fontId="2" fillId="0" borderId="4" xfId="0" applyFont="1" applyBorder="1"/>
    <xf numFmtId="0" fontId="2" fillId="0" borderId="5" xfId="0" applyFont="1" applyBorder="1"/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2" xfId="0" applyNumberFormat="1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Fill="1" applyBorder="1"/>
    <xf numFmtId="0" fontId="0" fillId="0" borderId="5" xfId="0" applyFill="1" applyBorder="1"/>
    <xf numFmtId="164" fontId="0" fillId="0" borderId="0" xfId="0" applyNumberFormat="1" applyFont="1" applyBorder="1"/>
    <xf numFmtId="164" fontId="2" fillId="0" borderId="0" xfId="0" applyNumberFormat="1" applyFont="1" applyBorder="1"/>
    <xf numFmtId="1" fontId="2" fillId="0" borderId="0" xfId="0" applyNumberFormat="1" applyFont="1" applyBorder="1"/>
    <xf numFmtId="14" fontId="2" fillId="0" borderId="0" xfId="0" applyNumberFormat="1" applyFont="1" applyBorder="1"/>
    <xf numFmtId="0" fontId="0" fillId="0" borderId="4" xfId="0" applyBorder="1" applyAlignment="1">
      <alignment horizontal="center"/>
    </xf>
    <xf numFmtId="164" fontId="2" fillId="0" borderId="0" xfId="0" applyNumberFormat="1" applyFont="1" applyFill="1" applyBorder="1"/>
    <xf numFmtId="0" fontId="0" fillId="0" borderId="0" xfId="0" applyFont="1" applyBorder="1"/>
    <xf numFmtId="0" fontId="2" fillId="0" borderId="0" xfId="0" applyFont="1" applyFill="1" applyBorder="1"/>
    <xf numFmtId="1" fontId="0" fillId="0" borderId="0" xfId="0" applyNumberFormat="1" applyBorder="1"/>
    <xf numFmtId="0" fontId="2" fillId="0" borderId="1" xfId="0" applyFon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1" fontId="2" fillId="0" borderId="10" xfId="0" applyNumberFormat="1" applyFont="1" applyBorder="1"/>
    <xf numFmtId="164" fontId="0" fillId="0" borderId="5" xfId="0" applyNumberFormat="1" applyFill="1" applyBorder="1"/>
    <xf numFmtId="0" fontId="0" fillId="0" borderId="8" xfId="0" applyFill="1" applyBorder="1"/>
    <xf numFmtId="0" fontId="2" fillId="0" borderId="6" xfId="0" applyFont="1" applyBorder="1"/>
    <xf numFmtId="0" fontId="2" fillId="0" borderId="8" xfId="0" applyFont="1" applyBorder="1"/>
    <xf numFmtId="0" fontId="2" fillId="0" borderId="7" xfId="0" applyFont="1" applyBorder="1"/>
    <xf numFmtId="0" fontId="0" fillId="0" borderId="11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9" xfId="0" applyFont="1" applyBorder="1"/>
    <xf numFmtId="1" fontId="2" fillId="0" borderId="9" xfId="0" applyNumberFormat="1" applyFont="1" applyBorder="1"/>
    <xf numFmtId="14" fontId="2" fillId="0" borderId="11" xfId="0" applyNumberFormat="1" applyFont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2" fillId="0" borderId="10" xfId="0" applyNumberFormat="1" applyFont="1" applyBorder="1"/>
    <xf numFmtId="0" fontId="2" fillId="0" borderId="9" xfId="0" applyFont="1" applyBorder="1"/>
    <xf numFmtId="164" fontId="0" fillId="0" borderId="7" xfId="0" applyNumberFormat="1" applyFill="1" applyBorder="1"/>
    <xf numFmtId="164" fontId="0" fillId="0" borderId="7" xfId="0" applyNumberFormat="1" applyFont="1" applyBorder="1"/>
    <xf numFmtId="164" fontId="2" fillId="0" borderId="7" xfId="0" applyNumberFormat="1" applyFont="1" applyBorder="1"/>
    <xf numFmtId="0" fontId="2" fillId="0" borderId="3" xfId="0" applyFont="1" applyBorder="1"/>
    <xf numFmtId="0" fontId="2" fillId="0" borderId="2" xfId="0" applyFont="1" applyBorder="1"/>
    <xf numFmtId="164" fontId="0" fillId="0" borderId="1" xfId="0" applyNumberFormat="1" applyBorder="1"/>
    <xf numFmtId="164" fontId="0" fillId="0" borderId="4" xfId="0" applyNumberFormat="1" applyFill="1" applyBorder="1"/>
    <xf numFmtId="164" fontId="0" fillId="0" borderId="4" xfId="0" applyNumberFormat="1" applyBorder="1"/>
    <xf numFmtId="164" fontId="2" fillId="0" borderId="4" xfId="0" applyNumberFormat="1" applyFont="1" applyBorder="1"/>
    <xf numFmtId="164" fontId="0" fillId="0" borderId="6" xfId="0" applyNumberFormat="1" applyFill="1" applyBorder="1"/>
    <xf numFmtId="164" fontId="0" fillId="0" borderId="6" xfId="0" applyNumberFormat="1" applyBorder="1"/>
    <xf numFmtId="164" fontId="0" fillId="0" borderId="8" xfId="0" applyNumberFormat="1" applyFill="1" applyBorder="1"/>
    <xf numFmtId="164" fontId="2" fillId="0" borderId="5" xfId="0" applyNumberFormat="1" applyFont="1" applyBorder="1"/>
    <xf numFmtId="0" fontId="0" fillId="0" borderId="4" xfId="0" applyFont="1" applyBorder="1"/>
    <xf numFmtId="164" fontId="0" fillId="0" borderId="6" xfId="0" applyNumberFormat="1" applyFont="1" applyBorder="1"/>
    <xf numFmtId="1" fontId="2" fillId="0" borderId="4" xfId="0" applyNumberFormat="1" applyFont="1" applyBorder="1"/>
    <xf numFmtId="0" fontId="2" fillId="0" borderId="4" xfId="0" applyFont="1" applyFill="1" applyBorder="1"/>
    <xf numFmtId="0" fontId="3" fillId="0" borderId="0" xfId="0" applyFont="1" applyBorder="1"/>
    <xf numFmtId="0" fontId="1" fillId="0" borderId="0" xfId="0" applyFont="1" applyBorder="1"/>
    <xf numFmtId="1" fontId="2" fillId="0" borderId="12" xfId="0" applyNumberFormat="1" applyFont="1" applyBorder="1"/>
    <xf numFmtId="0" fontId="2" fillId="0" borderId="13" xfId="0" applyFont="1" applyBorder="1"/>
    <xf numFmtId="164" fontId="0" fillId="0" borderId="14" xfId="0" applyNumberFormat="1" applyBorder="1"/>
    <xf numFmtId="164" fontId="0" fillId="0" borderId="13" xfId="0" applyNumberFormat="1" applyFill="1" applyBorder="1"/>
    <xf numFmtId="164" fontId="0" fillId="0" borderId="13" xfId="0" applyNumberFormat="1" applyBorder="1"/>
    <xf numFmtId="164" fontId="0" fillId="0" borderId="13" xfId="0" applyNumberFormat="1" applyFont="1" applyBorder="1"/>
    <xf numFmtId="164" fontId="0" fillId="0" borderId="15" xfId="0" applyNumberFormat="1" applyFill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2" fillId="0" borderId="13" xfId="0" applyNumberFormat="1" applyFont="1" applyBorder="1"/>
    <xf numFmtId="164" fontId="2" fillId="0" borderId="13" xfId="0" applyNumberFormat="1" applyFont="1" applyFill="1" applyBorder="1"/>
    <xf numFmtId="14" fontId="0" fillId="0" borderId="13" xfId="0" applyNumberFormat="1" applyBorder="1"/>
    <xf numFmtId="14" fontId="0" fillId="0" borderId="13" xfId="0" applyNumberFormat="1" applyFont="1" applyBorder="1"/>
    <xf numFmtId="14" fontId="2" fillId="0" borderId="12" xfId="0" applyNumberFormat="1" applyFont="1" applyBorder="1"/>
    <xf numFmtId="14" fontId="2" fillId="0" borderId="13" xfId="0" applyNumberFormat="1" applyFont="1" applyBorder="1"/>
    <xf numFmtId="0" fontId="0" fillId="0" borderId="13" xfId="0" applyFont="1" applyBorder="1"/>
    <xf numFmtId="164" fontId="0" fillId="0" borderId="14" xfId="0" applyNumberFormat="1" applyFill="1" applyBorder="1"/>
    <xf numFmtId="14" fontId="2" fillId="0" borderId="9" xfId="0" applyNumberFormat="1" applyFont="1" applyBorder="1"/>
    <xf numFmtId="164" fontId="0" fillId="0" borderId="0" xfId="0" applyNumberFormat="1" applyFont="1" applyFill="1" applyBorder="1"/>
    <xf numFmtId="0" fontId="0" fillId="0" borderId="0" xfId="0" applyFont="1" applyFill="1" applyBorder="1"/>
    <xf numFmtId="2" fontId="0" fillId="0" borderId="0" xfId="0" applyNumberFormat="1" applyFont="1" applyBorder="1"/>
    <xf numFmtId="2" fontId="2" fillId="0" borderId="0" xfId="0" applyNumberFormat="1" applyFont="1" applyBorder="1"/>
    <xf numFmtId="2" fontId="2" fillId="0" borderId="5" xfId="0" applyNumberFormat="1" applyFont="1" applyBorder="1"/>
    <xf numFmtId="165" fontId="0" fillId="0" borderId="0" xfId="0" applyNumberFormat="1" applyBorder="1"/>
    <xf numFmtId="1" fontId="4" fillId="0" borderId="0" xfId="0" applyNumberFormat="1" applyFont="1" applyBorder="1"/>
    <xf numFmtId="0" fontId="0" fillId="2" borderId="0" xfId="0" applyFill="1"/>
    <xf numFmtId="0" fontId="0" fillId="0" borderId="10" xfId="0" applyBorder="1"/>
    <xf numFmtId="164" fontId="0" fillId="0" borderId="0" xfId="0" applyNumberFormat="1"/>
    <xf numFmtId="0" fontId="0" fillId="0" borderId="14" xfId="0" applyBorder="1"/>
    <xf numFmtId="166" fontId="2" fillId="0" borderId="4" xfId="0" applyNumberFormat="1" applyFont="1" applyBorder="1"/>
    <xf numFmtId="166" fontId="2" fillId="0" borderId="5" xfId="0" applyNumberFormat="1" applyFont="1" applyBorder="1"/>
    <xf numFmtId="1" fontId="1" fillId="0" borderId="0" xfId="0" applyNumberFormat="1" applyFont="1" applyBorder="1"/>
    <xf numFmtId="0" fontId="5" fillId="0" borderId="4" xfId="0" applyFont="1" applyBorder="1"/>
    <xf numFmtId="164" fontId="5" fillId="0" borderId="0" xfId="0" applyNumberFormat="1" applyFont="1" applyFill="1" applyBorder="1"/>
    <xf numFmtId="0" fontId="5" fillId="0" borderId="5" xfId="0" applyFont="1" applyBorder="1"/>
    <xf numFmtId="164" fontId="6" fillId="0" borderId="0" xfId="0" applyNumberFormat="1" applyFont="1" applyBorder="1"/>
    <xf numFmtId="0" fontId="7" fillId="0" borderId="0" xfId="0" applyFont="1" applyFill="1" applyBorder="1"/>
    <xf numFmtId="164" fontId="4" fillId="0" borderId="4" xfId="0" applyNumberFormat="1" applyFont="1" applyBorder="1"/>
    <xf numFmtId="164" fontId="4" fillId="0" borderId="0" xfId="0" applyNumberFormat="1" applyFont="1" applyBorder="1"/>
    <xf numFmtId="164" fontId="4" fillId="0" borderId="5" xfId="0" applyNumberFormat="1" applyFont="1" applyBorder="1"/>
    <xf numFmtId="0" fontId="7" fillId="0" borderId="0" xfId="0" applyFont="1"/>
    <xf numFmtId="0" fontId="1" fillId="0" borderId="0" xfId="0" applyFont="1" applyFill="1" applyBorder="1"/>
    <xf numFmtId="1" fontId="0" fillId="0" borderId="0" xfId="0" applyNumberFormat="1"/>
    <xf numFmtId="1" fontId="1" fillId="0" borderId="0" xfId="0" applyNumberFormat="1" applyFont="1"/>
    <xf numFmtId="1" fontId="0" fillId="0" borderId="0" xfId="0" applyNumberFormat="1" applyFill="1" applyBorder="1"/>
    <xf numFmtId="14" fontId="8" fillId="0" borderId="9" xfId="0" applyNumberFormat="1" applyFont="1" applyBorder="1"/>
    <xf numFmtId="1" fontId="8" fillId="0" borderId="10" xfId="0" applyNumberFormat="1" applyFont="1" applyBorder="1"/>
    <xf numFmtId="14" fontId="8" fillId="0" borderId="11" xfId="0" applyNumberFormat="1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9" fillId="0" borderId="0" xfId="0" applyFont="1"/>
    <xf numFmtId="164" fontId="9" fillId="0" borderId="4" xfId="0" applyNumberFormat="1" applyFont="1" applyBorder="1"/>
    <xf numFmtId="164" fontId="9" fillId="0" borderId="0" xfId="0" applyNumberFormat="1" applyFont="1"/>
    <xf numFmtId="164" fontId="9" fillId="0" borderId="5" xfId="0" applyNumberFormat="1" applyFont="1" applyBorder="1"/>
    <xf numFmtId="164" fontId="10" fillId="0" borderId="4" xfId="0" applyNumberFormat="1" applyFont="1" applyBorder="1"/>
    <xf numFmtId="164" fontId="10" fillId="0" borderId="0" xfId="0" applyNumberFormat="1" applyFont="1"/>
    <xf numFmtId="164" fontId="10" fillId="0" borderId="5" xfId="0" applyNumberFormat="1" applyFont="1" applyBorder="1"/>
    <xf numFmtId="164" fontId="9" fillId="0" borderId="6" xfId="0" applyNumberFormat="1" applyFont="1" applyBorder="1"/>
    <xf numFmtId="164" fontId="9" fillId="0" borderId="7" xfId="0" applyNumberFormat="1" applyFont="1" applyBorder="1"/>
    <xf numFmtId="164" fontId="9" fillId="0" borderId="8" xfId="0" applyNumberFormat="1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6" xfId="0" applyFont="1" applyBorder="1"/>
    <xf numFmtId="0" fontId="9" fillId="0" borderId="8" xfId="0" applyFont="1" applyBorder="1"/>
    <xf numFmtId="1" fontId="13" fillId="0" borderId="0" xfId="0" applyNumberFormat="1" applyFont="1"/>
    <xf numFmtId="0" fontId="13" fillId="0" borderId="0" xfId="0" applyFont="1"/>
    <xf numFmtId="167" fontId="2" fillId="0" borderId="0" xfId="7" applyNumberFormat="1" applyFont="1" applyBorder="1"/>
    <xf numFmtId="0" fontId="0" fillId="3" borderId="5" xfId="0" applyFill="1" applyBorder="1"/>
    <xf numFmtId="164" fontId="0" fillId="4" borderId="0" xfId="0" applyNumberFormat="1" applyFill="1" applyBorder="1"/>
    <xf numFmtId="167" fontId="2" fillId="0" borderId="0" xfId="7" applyNumberFormat="1" applyFont="1" applyFill="1" applyBorder="1"/>
    <xf numFmtId="164" fontId="0" fillId="5" borderId="0" xfId="0" applyNumberFormat="1" applyFill="1" applyBorder="1"/>
  </cellXfs>
  <cellStyles count="8">
    <cellStyle name="Comma" xfId="7" builtinId="3"/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53889518674"/>
          <c:y val="0.0470398287592692"/>
          <c:w val="0.858610530068601"/>
          <c:h val="0.783231251433376"/>
        </c:manualLayout>
      </c:layout>
      <c:lineChart>
        <c:grouping val="standard"/>
        <c:varyColors val="0"/>
        <c:ser>
          <c:idx val="0"/>
          <c:order val="0"/>
          <c:tx>
            <c:strRef>
              <c:f>Groeicurves!$O$50</c:f>
              <c:strCache>
                <c:ptCount val="1"/>
                <c:pt idx="0">
                  <c:v>225Ac polymersomes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Groeicurves!$P$56:$AP$56</c:f>
                <c:numCache>
                  <c:formatCode>General</c:formatCode>
                  <c:ptCount val="27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  <c:pt idx="15">
                    <c:v>22.47522919975666</c:v>
                  </c:pt>
                  <c:pt idx="16">
                    <c:v>27.8039003060326</c:v>
                  </c:pt>
                  <c:pt idx="17">
                    <c:v>25.95349748456318</c:v>
                  </c:pt>
                  <c:pt idx="18">
                    <c:v>37.53447213185358</c:v>
                  </c:pt>
                  <c:pt idx="19">
                    <c:v>33.43632721693886</c:v>
                  </c:pt>
                  <c:pt idx="20">
                    <c:v>36.5330871482816</c:v>
                  </c:pt>
                  <c:pt idx="21">
                    <c:v>31.10311276751091</c:v>
                  </c:pt>
                  <c:pt idx="22">
                    <c:v>30.00921331088203</c:v>
                  </c:pt>
                  <c:pt idx="23">
                    <c:v>31.39500210318119</c:v>
                  </c:pt>
                  <c:pt idx="24">
                    <c:v>48.10202922663841</c:v>
                  </c:pt>
                  <c:pt idx="25">
                    <c:v>45.65770582810303</c:v>
                  </c:pt>
                  <c:pt idx="26">
                    <c:v>32.53365743160344</c:v>
                  </c:pt>
                </c:numCache>
              </c:numRef>
            </c:plus>
            <c:minus>
              <c:numRef>
                <c:f>Groeicurves!$P$56:$AP$56</c:f>
                <c:numCache>
                  <c:formatCode>General</c:formatCode>
                  <c:ptCount val="27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  <c:pt idx="15">
                    <c:v>22.47522919975666</c:v>
                  </c:pt>
                  <c:pt idx="16">
                    <c:v>27.8039003060326</c:v>
                  </c:pt>
                  <c:pt idx="17">
                    <c:v>25.95349748456318</c:v>
                  </c:pt>
                  <c:pt idx="18">
                    <c:v>37.53447213185358</c:v>
                  </c:pt>
                  <c:pt idx="19">
                    <c:v>33.43632721693886</c:v>
                  </c:pt>
                  <c:pt idx="20">
                    <c:v>36.5330871482816</c:v>
                  </c:pt>
                  <c:pt idx="21">
                    <c:v>31.10311276751091</c:v>
                  </c:pt>
                  <c:pt idx="22">
                    <c:v>30.00921331088203</c:v>
                  </c:pt>
                  <c:pt idx="23">
                    <c:v>31.39500210318119</c:v>
                  </c:pt>
                  <c:pt idx="24">
                    <c:v>48.10202922663841</c:v>
                  </c:pt>
                  <c:pt idx="25">
                    <c:v>45.65770582810303</c:v>
                  </c:pt>
                  <c:pt idx="26">
                    <c:v>32.53365743160344</c:v>
                  </c:pt>
                </c:numCache>
              </c:numRef>
            </c:minus>
          </c:errBars>
          <c:cat>
            <c:numRef>
              <c:f>Groeicurves!$P$48:$AP$48</c:f>
              <c:numCache>
                <c:formatCode>General</c:formatCode>
                <c:ptCount val="2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 formatCode="0">
                  <c:v>94.0</c:v>
                </c:pt>
                <c:pt idx="26" formatCode="0">
                  <c:v>98.0</c:v>
                </c:pt>
              </c:numCache>
            </c:numRef>
          </c:cat>
          <c:val>
            <c:numRef>
              <c:f>Groeicurves!$P$50:$AP$50</c:f>
              <c:numCache>
                <c:formatCode>0.0</c:formatCode>
                <c:ptCount val="27"/>
                <c:pt idx="0">
                  <c:v>40.71346999419693</c:v>
                </c:pt>
                <c:pt idx="1">
                  <c:v>38.0119621114975</c:v>
                </c:pt>
                <c:pt idx="2">
                  <c:v>42.84078636960587</c:v>
                </c:pt>
                <c:pt idx="3">
                  <c:v>61.80972281198102</c:v>
                </c:pt>
                <c:pt idx="4">
                  <c:v>66.56766488584277</c:v>
                </c:pt>
                <c:pt idx="5">
                  <c:v>104.6355211666354</c:v>
                </c:pt>
                <c:pt idx="6">
                  <c:v>104.5606465417248</c:v>
                </c:pt>
                <c:pt idx="7">
                  <c:v>108.6339177666449</c:v>
                </c:pt>
                <c:pt idx="8">
                  <c:v>72.7130128153461</c:v>
                </c:pt>
                <c:pt idx="9">
                  <c:v>70.7673197652228</c:v>
                </c:pt>
                <c:pt idx="10">
                  <c:v>62.2342959691443</c:v>
                </c:pt>
                <c:pt idx="11">
                  <c:v>57.96330075658898</c:v>
                </c:pt>
                <c:pt idx="12">
                  <c:v>47.48995079783706</c:v>
                </c:pt>
                <c:pt idx="13">
                  <c:v>58.4448807304455</c:v>
                </c:pt>
                <c:pt idx="14">
                  <c:v>42.26927830604032</c:v>
                </c:pt>
                <c:pt idx="15">
                  <c:v>40.487864371761</c:v>
                </c:pt>
                <c:pt idx="16">
                  <c:v>49.72741926566249</c:v>
                </c:pt>
                <c:pt idx="17">
                  <c:v>45.49530126219533</c:v>
                </c:pt>
                <c:pt idx="18">
                  <c:v>58.8025641440261</c:v>
                </c:pt>
                <c:pt idx="19">
                  <c:v>53.19174511456167</c:v>
                </c:pt>
                <c:pt idx="20">
                  <c:v>53.45747149317781</c:v>
                </c:pt>
                <c:pt idx="21">
                  <c:v>62.06328486904264</c:v>
                </c:pt>
                <c:pt idx="22">
                  <c:v>61.62705228914417</c:v>
                </c:pt>
                <c:pt idx="23">
                  <c:v>46.88542796147441</c:v>
                </c:pt>
                <c:pt idx="24">
                  <c:v>64.97412006224375</c:v>
                </c:pt>
                <c:pt idx="25">
                  <c:v>55.40280924413194</c:v>
                </c:pt>
                <c:pt idx="26">
                  <c:v>47.61083666515331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225Ac DOTA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Groeicurves!$P$57:$AP$57</c:f>
                <c:numCache>
                  <c:formatCode>General</c:formatCode>
                  <c:ptCount val="27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  <c:pt idx="15">
                    <c:v>51.0926341340169</c:v>
                  </c:pt>
                  <c:pt idx="16">
                    <c:v>66.001891640868</c:v>
                  </c:pt>
                  <c:pt idx="17">
                    <c:v>85.88551340775793</c:v>
                  </c:pt>
                  <c:pt idx="18">
                    <c:v>86.5670746811576</c:v>
                  </c:pt>
                  <c:pt idx="19">
                    <c:v>82.56138514692654</c:v>
                  </c:pt>
                  <c:pt idx="20">
                    <c:v>96.57934704161406</c:v>
                  </c:pt>
                  <c:pt idx="21">
                    <c:v>101.6594599045225</c:v>
                  </c:pt>
                  <c:pt idx="22">
                    <c:v>89.9323628596472</c:v>
                  </c:pt>
                  <c:pt idx="23">
                    <c:v>69.82305537192721</c:v>
                  </c:pt>
                  <c:pt idx="24">
                    <c:v>71.71439187239318</c:v>
                  </c:pt>
                  <c:pt idx="25">
                    <c:v>64.81598986285746</c:v>
                  </c:pt>
                  <c:pt idx="26">
                    <c:v>62.13957425416223</c:v>
                  </c:pt>
                </c:numCache>
              </c:numRef>
            </c:plus>
            <c:minus>
              <c:numRef>
                <c:f>Groeicurves!$P$57:$AP$57</c:f>
                <c:numCache>
                  <c:formatCode>General</c:formatCode>
                  <c:ptCount val="27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  <c:pt idx="15">
                    <c:v>51.0926341340169</c:v>
                  </c:pt>
                  <c:pt idx="16">
                    <c:v>66.001891640868</c:v>
                  </c:pt>
                  <c:pt idx="17">
                    <c:v>85.88551340775793</c:v>
                  </c:pt>
                  <c:pt idx="18">
                    <c:v>86.5670746811576</c:v>
                  </c:pt>
                  <c:pt idx="19">
                    <c:v>82.56138514692654</c:v>
                  </c:pt>
                  <c:pt idx="20">
                    <c:v>96.57934704161406</c:v>
                  </c:pt>
                  <c:pt idx="21">
                    <c:v>101.6594599045225</c:v>
                  </c:pt>
                  <c:pt idx="22">
                    <c:v>89.9323628596472</c:v>
                  </c:pt>
                  <c:pt idx="23">
                    <c:v>69.82305537192721</c:v>
                  </c:pt>
                  <c:pt idx="24">
                    <c:v>71.71439187239318</c:v>
                  </c:pt>
                  <c:pt idx="25">
                    <c:v>64.81598986285746</c:v>
                  </c:pt>
                  <c:pt idx="26">
                    <c:v>62.13957425416223</c:v>
                  </c:pt>
                </c:numCache>
              </c:numRef>
            </c:minus>
          </c:errBars>
          <c:cat>
            <c:numRef>
              <c:f>Groeicurves!$P$48:$AP$48</c:f>
              <c:numCache>
                <c:formatCode>General</c:formatCode>
                <c:ptCount val="2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 formatCode="0">
                  <c:v>94.0</c:v>
                </c:pt>
                <c:pt idx="26" formatCode="0">
                  <c:v>98.0</c:v>
                </c:pt>
              </c:numCache>
            </c:numRef>
          </c:cat>
          <c:val>
            <c:numRef>
              <c:f>Groeicurves!$P$51:$AP$51</c:f>
              <c:numCache>
                <c:formatCode>0.0</c:formatCode>
                <c:ptCount val="27"/>
                <c:pt idx="0">
                  <c:v>44.8631866403543</c:v>
                </c:pt>
                <c:pt idx="1">
                  <c:v>39.01753356003403</c:v>
                </c:pt>
                <c:pt idx="2">
                  <c:v>48.40618320528713</c:v>
                </c:pt>
                <c:pt idx="3">
                  <c:v>66.70085532438557</c:v>
                </c:pt>
                <c:pt idx="4">
                  <c:v>66.34788429978537</c:v>
                </c:pt>
                <c:pt idx="5">
                  <c:v>80.28130586738476</c:v>
                </c:pt>
                <c:pt idx="6">
                  <c:v>81.2714966018881</c:v>
                </c:pt>
                <c:pt idx="7">
                  <c:v>91.92260834495565</c:v>
                </c:pt>
                <c:pt idx="8">
                  <c:v>87.69304288551955</c:v>
                </c:pt>
                <c:pt idx="9">
                  <c:v>87.79645364370018</c:v>
                </c:pt>
                <c:pt idx="10">
                  <c:v>93.61867567881242</c:v>
                </c:pt>
                <c:pt idx="11">
                  <c:v>90.68547533791076</c:v>
                </c:pt>
                <c:pt idx="12">
                  <c:v>79.47614185020848</c:v>
                </c:pt>
                <c:pt idx="13">
                  <c:v>86.46350206072083</c:v>
                </c:pt>
                <c:pt idx="14">
                  <c:v>93.80141165149624</c:v>
                </c:pt>
                <c:pt idx="15">
                  <c:v>68.50602755310768</c:v>
                </c:pt>
                <c:pt idx="16">
                  <c:v>96.30931888691818</c:v>
                </c:pt>
                <c:pt idx="17">
                  <c:v>114.286755597851</c:v>
                </c:pt>
                <c:pt idx="18">
                  <c:v>106.4586266534217</c:v>
                </c:pt>
                <c:pt idx="19">
                  <c:v>105.184710832391</c:v>
                </c:pt>
                <c:pt idx="20">
                  <c:v>93.91686518151566</c:v>
                </c:pt>
                <c:pt idx="21">
                  <c:v>106.3791144393559</c:v>
                </c:pt>
                <c:pt idx="22">
                  <c:v>91.21307590415113</c:v>
                </c:pt>
                <c:pt idx="23">
                  <c:v>68.00125651681526</c:v>
                </c:pt>
                <c:pt idx="24">
                  <c:v>88.04959183508633</c:v>
                </c:pt>
                <c:pt idx="25">
                  <c:v>71.83033436276561</c:v>
                </c:pt>
                <c:pt idx="26">
                  <c:v>78.33020229658031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Groeicurves!$P$58:$AP$58</c:f>
                <c:numCache>
                  <c:formatCode>General</c:formatCode>
                  <c:ptCount val="27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  <c:pt idx="15">
                    <c:v>66.81295171100868</c:v>
                  </c:pt>
                  <c:pt idx="16">
                    <c:v>79.23069269232957</c:v>
                  </c:pt>
                  <c:pt idx="17">
                    <c:v>119.9310096617501</c:v>
                  </c:pt>
                  <c:pt idx="18">
                    <c:v>111.7882399694924</c:v>
                  </c:pt>
                  <c:pt idx="19">
                    <c:v>87.3436455541152</c:v>
                  </c:pt>
                  <c:pt idx="20">
                    <c:v>135.1200484481315</c:v>
                  </c:pt>
                  <c:pt idx="21">
                    <c:v>99.4179468622454</c:v>
                  </c:pt>
                  <c:pt idx="22">
                    <c:v>125.4836288124648</c:v>
                  </c:pt>
                  <c:pt idx="23">
                    <c:v>149.2084318444723</c:v>
                  </c:pt>
                  <c:pt idx="24">
                    <c:v>164.8111074975573</c:v>
                  </c:pt>
                  <c:pt idx="25">
                    <c:v>175.235070259846</c:v>
                  </c:pt>
                  <c:pt idx="26">
                    <c:v>252.3333285006507</c:v>
                  </c:pt>
                </c:numCache>
              </c:numRef>
            </c:plus>
            <c:minus>
              <c:numRef>
                <c:f>Groeicurves!$P$58:$AP$58</c:f>
                <c:numCache>
                  <c:formatCode>General</c:formatCode>
                  <c:ptCount val="27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  <c:pt idx="15">
                    <c:v>66.81295171100868</c:v>
                  </c:pt>
                  <c:pt idx="16">
                    <c:v>79.23069269232957</c:v>
                  </c:pt>
                  <c:pt idx="17">
                    <c:v>119.9310096617501</c:v>
                  </c:pt>
                  <c:pt idx="18">
                    <c:v>111.7882399694924</c:v>
                  </c:pt>
                  <c:pt idx="19">
                    <c:v>87.3436455541152</c:v>
                  </c:pt>
                  <c:pt idx="20">
                    <c:v>135.1200484481315</c:v>
                  </c:pt>
                  <c:pt idx="21">
                    <c:v>99.4179468622454</c:v>
                  </c:pt>
                  <c:pt idx="22">
                    <c:v>125.4836288124648</c:v>
                  </c:pt>
                  <c:pt idx="23">
                    <c:v>149.2084318444723</c:v>
                  </c:pt>
                  <c:pt idx="24">
                    <c:v>164.8111074975573</c:v>
                  </c:pt>
                  <c:pt idx="25">
                    <c:v>175.235070259846</c:v>
                  </c:pt>
                  <c:pt idx="26">
                    <c:v>252.3333285006507</c:v>
                  </c:pt>
                </c:numCache>
              </c:numRef>
            </c:minus>
          </c:errBars>
          <c:cat>
            <c:numRef>
              <c:f>Groeicurves!$P$48:$AP$48</c:f>
              <c:numCache>
                <c:formatCode>General</c:formatCode>
                <c:ptCount val="27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 formatCode="0">
                  <c:v>94.0</c:v>
                </c:pt>
                <c:pt idx="26" formatCode="0">
                  <c:v>98.0</c:v>
                </c:pt>
              </c:numCache>
            </c:numRef>
          </c:cat>
          <c:val>
            <c:numRef>
              <c:f>Groeicurves!$P$52:$AP$52</c:f>
              <c:numCache>
                <c:formatCode>0.0</c:formatCode>
                <c:ptCount val="27"/>
                <c:pt idx="0">
                  <c:v>39.44590280832038</c:v>
                </c:pt>
                <c:pt idx="1">
                  <c:v>37.86031481611484</c:v>
                </c:pt>
                <c:pt idx="2">
                  <c:v>38.17977551907675</c:v>
                </c:pt>
                <c:pt idx="3">
                  <c:v>59.93307935038976</c:v>
                </c:pt>
                <c:pt idx="4">
                  <c:v>67.99093725761284</c:v>
                </c:pt>
                <c:pt idx="5">
                  <c:v>98.21921087075994</c:v>
                </c:pt>
                <c:pt idx="6">
                  <c:v>96.33176818442199</c:v>
                </c:pt>
                <c:pt idx="7">
                  <c:v>108.242789481273</c:v>
                </c:pt>
                <c:pt idx="8">
                  <c:v>115.4137365124794</c:v>
                </c:pt>
                <c:pt idx="9">
                  <c:v>122.9045369457295</c:v>
                </c:pt>
                <c:pt idx="10">
                  <c:v>125.0783227124728</c:v>
                </c:pt>
                <c:pt idx="11">
                  <c:v>115.0205138320051</c:v>
                </c:pt>
                <c:pt idx="12">
                  <c:v>104.5555414536627</c:v>
                </c:pt>
                <c:pt idx="13">
                  <c:v>111.2839820696418</c:v>
                </c:pt>
                <c:pt idx="14">
                  <c:v>104.9856778478168</c:v>
                </c:pt>
                <c:pt idx="15">
                  <c:v>90.09335057255605</c:v>
                </c:pt>
                <c:pt idx="16">
                  <c:v>116.1708603419946</c:v>
                </c:pt>
                <c:pt idx="17">
                  <c:v>144.911458933973</c:v>
                </c:pt>
                <c:pt idx="18">
                  <c:v>133.5900098584457</c:v>
                </c:pt>
                <c:pt idx="19">
                  <c:v>124.6511970112785</c:v>
                </c:pt>
                <c:pt idx="20">
                  <c:v>139.5041889285224</c:v>
                </c:pt>
                <c:pt idx="21">
                  <c:v>130.7477848048042</c:v>
                </c:pt>
                <c:pt idx="22">
                  <c:v>128.9038662666879</c:v>
                </c:pt>
                <c:pt idx="23">
                  <c:v>114.9074819463228</c:v>
                </c:pt>
                <c:pt idx="24">
                  <c:v>131.8507456256021</c:v>
                </c:pt>
                <c:pt idx="25">
                  <c:v>123.2965160791118</c:v>
                </c:pt>
                <c:pt idx="26">
                  <c:v>157.2850142992181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49888"/>
        <c:axId val="16587040"/>
      </c:lineChart>
      <c:catAx>
        <c:axId val="108498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6587040"/>
        <c:crosses val="autoZero"/>
        <c:auto val="1"/>
        <c:lblAlgn val="ctr"/>
        <c:lblOffset val="100"/>
        <c:noMultiLvlLbl val="0"/>
      </c:catAx>
      <c:valAx>
        <c:axId val="1658704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08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9142409109014"/>
          <c:y val="0.18382040109064"/>
          <c:w val="0.189093112477549"/>
          <c:h val="0.14044981270545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1" r="0.700000000000001" t="0.750000000000002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Ac-polymersomes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>
                  <a:shade val="4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45000"/>
                </a:schemeClr>
              </a:solidFill>
              <a:ln w="9525">
                <a:solidFill>
                  <a:schemeClr val="accent2">
                    <a:shade val="45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Groeicurves!$AN$4:$BT$4</c:f>
              <c:numCache>
                <c:formatCode>0.0</c:formatCode>
                <c:ptCount val="33"/>
                <c:pt idx="0">
                  <c:v>33.37942194439155</c:v>
                </c:pt>
                <c:pt idx="1">
                  <c:v>43.19689898685965</c:v>
                </c:pt>
                <c:pt idx="2">
                  <c:v>45.23893421169302</c:v>
                </c:pt>
                <c:pt idx="3">
                  <c:v>66.17869644542017</c:v>
                </c:pt>
                <c:pt idx="4">
                  <c:v>71.67543639165113</c:v>
                </c:pt>
                <c:pt idx="5">
                  <c:v>118.4924973129974</c:v>
                </c:pt>
                <c:pt idx="6">
                  <c:v>103.7699469407245</c:v>
                </c:pt>
                <c:pt idx="7">
                  <c:v>135.4654752227919</c:v>
                </c:pt>
                <c:pt idx="8">
                  <c:v>99.2570490938427</c:v>
                </c:pt>
                <c:pt idx="9">
                  <c:v>79.85666726037455</c:v>
                </c:pt>
                <c:pt idx="10">
                  <c:v>70.1371031889433</c:v>
                </c:pt>
                <c:pt idx="11">
                  <c:v>71.53406472223957</c:v>
                </c:pt>
                <c:pt idx="12">
                  <c:v>67.46884382849441</c:v>
                </c:pt>
                <c:pt idx="13">
                  <c:v>57.0340438295959</c:v>
                </c:pt>
                <c:pt idx="14">
                  <c:v>35.7905943060217</c:v>
                </c:pt>
                <c:pt idx="15">
                  <c:v>47.82132337294383</c:v>
                </c:pt>
                <c:pt idx="16">
                  <c:v>42.14760704056066</c:v>
                </c:pt>
                <c:pt idx="17">
                  <c:v>41.23340357836603</c:v>
                </c:pt>
                <c:pt idx="18">
                  <c:v>60.00860847376983</c:v>
                </c:pt>
                <c:pt idx="19">
                  <c:v>41.06689916772577</c:v>
                </c:pt>
                <c:pt idx="20">
                  <c:v>47.75220833456484</c:v>
                </c:pt>
                <c:pt idx="21">
                  <c:v>55.81039349102267</c:v>
                </c:pt>
                <c:pt idx="22">
                  <c:v>63.52771584456598</c:v>
                </c:pt>
                <c:pt idx="23">
                  <c:v>32.67256359733385</c:v>
                </c:pt>
                <c:pt idx="24">
                  <c:v>53.72123437638546</c:v>
                </c:pt>
                <c:pt idx="25">
                  <c:v>50.46968597992002</c:v>
                </c:pt>
                <c:pt idx="26">
                  <c:v>67.85840131753953</c:v>
                </c:pt>
                <c:pt idx="27">
                  <c:v>46.17722321756517</c:v>
                </c:pt>
                <c:pt idx="28">
                  <c:v>43.35397861953914</c:v>
                </c:pt>
                <c:pt idx="29">
                  <c:v>46.14371289592686</c:v>
                </c:pt>
                <c:pt idx="30">
                  <c:v>31.89344861924358</c:v>
                </c:pt>
                <c:pt idx="31">
                  <c:v>20.66539647531366</c:v>
                </c:pt>
                <c:pt idx="32">
                  <c:v>24.27979882326871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>
                  <a:shade val="61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61000"/>
                </a:schemeClr>
              </a:solidFill>
              <a:ln w="9525">
                <a:solidFill>
                  <a:schemeClr val="accent2">
                    <a:shade val="61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Groeicurves!$AN$5:$BT$5</c:f>
              <c:numCache>
                <c:formatCode>0.0</c:formatCode>
                <c:ptCount val="33"/>
                <c:pt idx="0">
                  <c:v>31.93743091639383</c:v>
                </c:pt>
                <c:pt idx="1">
                  <c:v>29.67338981070679</c:v>
                </c:pt>
                <c:pt idx="2">
                  <c:v>25.86159072435118</c:v>
                </c:pt>
                <c:pt idx="3">
                  <c:v>39.86681077405447</c:v>
                </c:pt>
                <c:pt idx="4">
                  <c:v>29.65035146458046</c:v>
                </c:pt>
                <c:pt idx="5">
                  <c:v>49.0292657482491</c:v>
                </c:pt>
                <c:pt idx="6">
                  <c:v>36.39692168816455</c:v>
                </c:pt>
                <c:pt idx="7">
                  <c:v>52.92955302768084</c:v>
                </c:pt>
                <c:pt idx="8">
                  <c:v>41.56327080699297</c:v>
                </c:pt>
                <c:pt idx="9">
                  <c:v>38.24260737214856</c:v>
                </c:pt>
                <c:pt idx="10">
                  <c:v>18.83070636561722</c:v>
                </c:pt>
                <c:pt idx="11">
                  <c:v>40.71504079052372</c:v>
                </c:pt>
                <c:pt idx="12">
                  <c:v>9.613273519984765</c:v>
                </c:pt>
                <c:pt idx="13">
                  <c:v>27.75597109446582</c:v>
                </c:pt>
                <c:pt idx="14">
                  <c:v>17.72486575155361</c:v>
                </c:pt>
                <c:pt idx="15">
                  <c:v>22.24457038251812</c:v>
                </c:pt>
                <c:pt idx="16">
                  <c:v>20.70623717981033</c:v>
                </c:pt>
                <c:pt idx="17">
                  <c:v>16.94784516856573</c:v>
                </c:pt>
                <c:pt idx="18">
                  <c:v>12.0951317163207</c:v>
                </c:pt>
                <c:pt idx="19">
                  <c:v>10.02168056495144</c:v>
                </c:pt>
                <c:pt idx="20">
                  <c:v>9.105906306430012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6000"/>
                </a:schemeClr>
              </a:solidFill>
              <a:ln w="9525">
                <a:solidFill>
                  <a:schemeClr val="accent2">
                    <a:shade val="7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Groeicurves!$AN$6:$BT$6</c:f>
              <c:numCache>
                <c:formatCode>0.0</c:formatCode>
                <c:ptCount val="33"/>
                <c:pt idx="0">
                  <c:v>68.96424193160314</c:v>
                </c:pt>
                <c:pt idx="1">
                  <c:v>50.57964172279566</c:v>
                </c:pt>
                <c:pt idx="2">
                  <c:v>57.42726651007021</c:v>
                </c:pt>
                <c:pt idx="3">
                  <c:v>92.13872373958384</c:v>
                </c:pt>
                <c:pt idx="4">
                  <c:v>104.1951091465103</c:v>
                </c:pt>
                <c:pt idx="5">
                  <c:v>158.7048832789468</c:v>
                </c:pt>
                <c:pt idx="6">
                  <c:v>143.05137428366</c:v>
                </c:pt>
                <c:pt idx="7">
                  <c:v>161.9883712007237</c:v>
                </c:pt>
                <c:pt idx="8">
                  <c:v>130.7405198717928</c:v>
                </c:pt>
                <c:pt idx="9">
                  <c:v>126.9988830213674</c:v>
                </c:pt>
                <c:pt idx="10">
                  <c:v>106.5764363779313</c:v>
                </c:pt>
                <c:pt idx="11">
                  <c:v>104.5522035114683</c:v>
                </c:pt>
                <c:pt idx="12">
                  <c:v>62.37632213702534</c:v>
                </c:pt>
                <c:pt idx="13">
                  <c:v>92.56074435271606</c:v>
                </c:pt>
                <c:pt idx="14">
                  <c:v>84.16326718967056</c:v>
                </c:pt>
                <c:pt idx="15">
                  <c:v>78.74925584998413</c:v>
                </c:pt>
                <c:pt idx="16">
                  <c:v>85.70264758992954</c:v>
                </c:pt>
                <c:pt idx="17">
                  <c:v>79.5613575509371</c:v>
                </c:pt>
                <c:pt idx="18">
                  <c:v>105.8046517826995</c:v>
                </c:pt>
                <c:pt idx="19">
                  <c:v>104.1437964665016</c:v>
                </c:pt>
                <c:pt idx="20">
                  <c:v>93.9336203423348</c:v>
                </c:pt>
                <c:pt idx="21">
                  <c:v>104.699858366187</c:v>
                </c:pt>
                <c:pt idx="22">
                  <c:v>98.88477036439231</c:v>
                </c:pt>
                <c:pt idx="23">
                  <c:v>100.8660681312563</c:v>
                </c:pt>
                <c:pt idx="24">
                  <c:v>143.69016478989</c:v>
                </c:pt>
                <c:pt idx="25">
                  <c:v>82.90663012823464</c:v>
                </c:pt>
                <c:pt idx="26">
                  <c:v>92.4884877216835</c:v>
                </c:pt>
                <c:pt idx="27">
                  <c:v>71.62831250184729</c:v>
                </c:pt>
                <c:pt idx="28">
                  <c:v>77.80468365880481</c:v>
                </c:pt>
                <c:pt idx="29">
                  <c:v>98.61459339618359</c:v>
                </c:pt>
                <c:pt idx="30">
                  <c:v>80.57347398416861</c:v>
                </c:pt>
                <c:pt idx="31">
                  <c:v>56.41462647806311</c:v>
                </c:pt>
                <c:pt idx="32">
                  <c:v>62.16164663903003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2">
                  <a:shade val="9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92000"/>
                </a:schemeClr>
              </a:solidFill>
              <a:ln w="9525">
                <a:solidFill>
                  <a:schemeClr val="accent2">
                    <a:shade val="9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Groeicurves!$AN$7:$BT$7</c:f>
              <c:numCache>
                <c:formatCode>0.0</c:formatCode>
                <c:ptCount val="33"/>
                <c:pt idx="0">
                  <c:v>32.89875826839231</c:v>
                </c:pt>
                <c:pt idx="1">
                  <c:v>26.87318355880709</c:v>
                </c:pt>
                <c:pt idx="2">
                  <c:v>26.590440219984</c:v>
                </c:pt>
                <c:pt idx="3">
                  <c:v>23.55252012396268</c:v>
                </c:pt>
                <c:pt idx="4">
                  <c:v>58.81061447520093</c:v>
                </c:pt>
                <c:pt idx="5">
                  <c:v>73.53840083522988</c:v>
                </c:pt>
                <c:pt idx="6">
                  <c:v>86.96870942932625</c:v>
                </c:pt>
                <c:pt idx="7">
                  <c:v>101.9446816089888</c:v>
                </c:pt>
                <c:pt idx="8">
                  <c:v>45.17819675372362</c:v>
                </c:pt>
                <c:pt idx="9">
                  <c:v>30.50538826513248</c:v>
                </c:pt>
                <c:pt idx="10">
                  <c:v>41.28471625837467</c:v>
                </c:pt>
                <c:pt idx="11">
                  <c:v>30.4106168867492</c:v>
                </c:pt>
                <c:pt idx="12">
                  <c:v>28.01672328471377</c:v>
                </c:pt>
                <c:pt idx="13">
                  <c:v>34.2255575657584</c:v>
                </c:pt>
                <c:pt idx="14">
                  <c:v>27.4229622731853</c:v>
                </c:pt>
                <c:pt idx="15">
                  <c:v>9.248848772168351</c:v>
                </c:pt>
                <c:pt idx="16">
                  <c:v>29.04559487876442</c:v>
                </c:pt>
                <c:pt idx="17">
                  <c:v>26.46477651384042</c:v>
                </c:pt>
                <c:pt idx="18">
                  <c:v>29.65035146458046</c:v>
                </c:pt>
                <c:pt idx="19">
                  <c:v>39.86681077405447</c:v>
                </c:pt>
                <c:pt idx="20">
                  <c:v>24.90235776745509</c:v>
                </c:pt>
                <c:pt idx="21">
                  <c:v>41.7643327368227</c:v>
                </c:pt>
                <c:pt idx="22">
                  <c:v>44.7818324805957</c:v>
                </c:pt>
                <c:pt idx="23">
                  <c:v>27.8219445401912</c:v>
                </c:pt>
                <c:pt idx="24">
                  <c:v>27.36955519807428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2">
                  <a:tint val="9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93000"/>
                </a:schemeClr>
              </a:solidFill>
              <a:ln w="9525">
                <a:solidFill>
                  <a:schemeClr val="accent2">
                    <a:tint val="93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Groeicurves!$AN$8:$BT$8</c:f>
              <c:numCache>
                <c:formatCode>0.0</c:formatCode>
                <c:ptCount val="33"/>
                <c:pt idx="0">
                  <c:v>33.92920065876977</c:v>
                </c:pt>
                <c:pt idx="1">
                  <c:v>31.40126577018118</c:v>
                </c:pt>
                <c:pt idx="2">
                  <c:v>47.31500335694027</c:v>
                </c:pt>
                <c:pt idx="3">
                  <c:v>73.97822380673244</c:v>
                </c:pt>
                <c:pt idx="4">
                  <c:v>55.81039349102267</c:v>
                </c:pt>
                <c:pt idx="5">
                  <c:v>119.7418039915749</c:v>
                </c:pt>
                <c:pt idx="6">
                  <c:v>93.49379737083225</c:v>
                </c:pt>
                <c:pt idx="7">
                  <c:v>89.27097324563195</c:v>
                </c:pt>
                <c:pt idx="8">
                  <c:v>56.63244356871201</c:v>
                </c:pt>
                <c:pt idx="9">
                  <c:v>57.14242877614474</c:v>
                </c:pt>
                <c:pt idx="10">
                  <c:v>45.28919969415044</c:v>
                </c:pt>
                <c:pt idx="11">
                  <c:v>35.03504127283336</c:v>
                </c:pt>
                <c:pt idx="12">
                  <c:v>27.47846374339872</c:v>
                </c:pt>
                <c:pt idx="13">
                  <c:v>25.1170332654504</c:v>
                </c:pt>
                <c:pt idx="14">
                  <c:v>19.26005736160783</c:v>
                </c:pt>
                <c:pt idx="15">
                  <c:v>33.64645731994668</c:v>
                </c:pt>
                <c:pt idx="16">
                  <c:v>36.12412672607783</c:v>
                </c:pt>
                <c:pt idx="17">
                  <c:v>26.11710692684315</c:v>
                </c:pt>
                <c:pt idx="18">
                  <c:v>32.67256359733385</c:v>
                </c:pt>
                <c:pt idx="19">
                  <c:v>28.46597103417711</c:v>
                </c:pt>
                <c:pt idx="20">
                  <c:v>24.93796248419578</c:v>
                </c:pt>
                <c:pt idx="21">
                  <c:v>29.40530723760047</c:v>
                </c:pt>
                <c:pt idx="22">
                  <c:v>31.27822005791557</c:v>
                </c:pt>
                <c:pt idx="23">
                  <c:v>23.4834050855837</c:v>
                </c:pt>
                <c:pt idx="24">
                  <c:v>24.71176781313731</c:v>
                </c:pt>
                <c:pt idx="25">
                  <c:v>16.21899567293291</c:v>
                </c:pt>
                <c:pt idx="26">
                  <c:v>23.03834612632515</c:v>
                </c:pt>
                <c:pt idx="27">
                  <c:v>22.15451139311521</c:v>
                </c:pt>
                <c:pt idx="28">
                  <c:v>25.80294766148417</c:v>
                </c:pt>
                <c:pt idx="29">
                  <c:v>20.8664584051434</c:v>
                </c:pt>
                <c:pt idx="30">
                  <c:v>11.53592822398172</c:v>
                </c:pt>
                <c:pt idx="31">
                  <c:v>28.63247544481738</c:v>
                </c:pt>
                <c:pt idx="32">
                  <c:v>27.22032954702876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77000"/>
                </a:schemeClr>
              </a:solidFill>
              <a:ln w="9525">
                <a:solidFill>
                  <a:schemeClr val="accent2">
                    <a:tint val="77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Groeicurves!$AN$9:$BT$9</c:f>
              <c:numCache>
                <c:formatCode>0.0</c:formatCode>
                <c:ptCount val="33"/>
                <c:pt idx="0">
                  <c:v>30.73315373251775</c:v>
                </c:pt>
                <c:pt idx="1">
                  <c:v>49.61203118549001</c:v>
                </c:pt>
                <c:pt idx="2">
                  <c:v>31.022180256648</c:v>
                </c:pt>
                <c:pt idx="3">
                  <c:v>88.4881930761125</c:v>
                </c:pt>
                <c:pt idx="4">
                  <c:v>55.36271653788613</c:v>
                </c:pt>
                <c:pt idx="5">
                  <c:v>89.52596584934832</c:v>
                </c:pt>
                <c:pt idx="6">
                  <c:v>131.737451940532</c:v>
                </c:pt>
                <c:pt idx="7">
                  <c:v>152.5086153685165</c:v>
                </c:pt>
                <c:pt idx="8">
                  <c:v>78.9503177798139</c:v>
                </c:pt>
                <c:pt idx="9">
                  <c:v>99.65288976819504</c:v>
                </c:pt>
                <c:pt idx="10">
                  <c:v>109.2520261212386</c:v>
                </c:pt>
                <c:pt idx="11">
                  <c:v>66.43525984546334</c:v>
                </c:pt>
                <c:pt idx="12">
                  <c:v>56.1088447931137</c:v>
                </c:pt>
                <c:pt idx="13">
                  <c:v>95.4991806813737</c:v>
                </c:pt>
                <c:pt idx="14">
                  <c:v>30.23782929080176</c:v>
                </c:pt>
                <c:pt idx="15">
                  <c:v>27.14336052701581</c:v>
                </c:pt>
                <c:pt idx="16">
                  <c:v>69.63863715457374</c:v>
                </c:pt>
                <c:pt idx="17">
                  <c:v>43.09479722561799</c:v>
                </c:pt>
                <c:pt idx="18">
                  <c:v>73.98607778836643</c:v>
                </c:pt>
                <c:pt idx="19">
                  <c:v>49.42353562627462</c:v>
                </c:pt>
                <c:pt idx="20">
                  <c:v>76.2359817271123</c:v>
                </c:pt>
                <c:pt idx="21">
                  <c:v>72.51267083383281</c:v>
                </c:pt>
                <c:pt idx="22">
                  <c:v>71.13822404788727</c:v>
                </c:pt>
                <c:pt idx="23">
                  <c:v>45.33946517660789</c:v>
                </c:pt>
                <c:pt idx="24">
                  <c:v>78.80161572754397</c:v>
                </c:pt>
                <c:pt idx="25">
                  <c:v>75.54430774454695</c:v>
                </c:pt>
                <c:pt idx="26">
                  <c:v>62.89468492486765</c:v>
                </c:pt>
                <c:pt idx="27">
                  <c:v>63.62772321070527</c:v>
                </c:pt>
                <c:pt idx="28">
                  <c:v>66.65202973856104</c:v>
                </c:pt>
                <c:pt idx="29">
                  <c:v>62.64964069788766</c:v>
                </c:pt>
                <c:pt idx="30">
                  <c:v>33.71714315465245</c:v>
                </c:pt>
                <c:pt idx="31">
                  <c:v>46.06831467224072</c:v>
                </c:pt>
                <c:pt idx="32">
                  <c:v>38.98088164574214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accent2">
                  <a:tint val="6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62000"/>
                </a:schemeClr>
              </a:solidFill>
              <a:ln w="9525">
                <a:solidFill>
                  <a:schemeClr val="accent2">
                    <a:tint val="6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Groeicurves!$AN$10:$BT$10</c:f>
              <c:numCache>
                <c:formatCode>0.0</c:formatCode>
                <c:ptCount val="33"/>
                <c:pt idx="0">
                  <c:v>50.02986300841745</c:v>
                </c:pt>
                <c:pt idx="1">
                  <c:v>42.41150082346221</c:v>
                </c:pt>
                <c:pt idx="2">
                  <c:v>52.77875658030852</c:v>
                </c:pt>
                <c:pt idx="3">
                  <c:v>55.83709702857817</c:v>
                </c:pt>
                <c:pt idx="4">
                  <c:v>77.66959517470045</c:v>
                </c:pt>
                <c:pt idx="5">
                  <c:v>126.3768476759566</c:v>
                </c:pt>
                <c:pt idx="6">
                  <c:v>118.3563616313419</c:v>
                </c:pt>
                <c:pt idx="7">
                  <c:v>95.81857593448868</c:v>
                </c:pt>
                <c:pt idx="8">
                  <c:v>103.3950502173961</c:v>
                </c:pt>
                <c:pt idx="9">
                  <c:v>111.4951232759017</c:v>
                </c:pt>
                <c:pt idx="10">
                  <c:v>102.3153895421124</c:v>
                </c:pt>
                <c:pt idx="11">
                  <c:v>110.8353888186479</c:v>
                </c:pt>
                <c:pt idx="12">
                  <c:v>90.61452770381718</c:v>
                </c:pt>
                <c:pt idx="13">
                  <c:v>104.6338849204616</c:v>
                </c:pt>
                <c:pt idx="14">
                  <c:v>91.07058223736333</c:v>
                </c:pt>
                <c:pt idx="15">
                  <c:v>62.39621889049808</c:v>
                </c:pt>
                <c:pt idx="16">
                  <c:v>89.59822248038088</c:v>
                </c:pt>
                <c:pt idx="17">
                  <c:v>89.72388618652448</c:v>
                </c:pt>
                <c:pt idx="18">
                  <c:v>116.5824089796148</c:v>
                </c:pt>
                <c:pt idx="19">
                  <c:v>102.2588408743478</c:v>
                </c:pt>
                <c:pt idx="20">
                  <c:v>111.4134418669084</c:v>
                </c:pt>
                <c:pt idx="21">
                  <c:v>99.33715970650925</c:v>
                </c:pt>
                <c:pt idx="22">
                  <c:v>97.73494745317844</c:v>
                </c:pt>
                <c:pt idx="23">
                  <c:v>79.62994899054048</c:v>
                </c:pt>
                <c:pt idx="24">
                  <c:v>109.7798136870417</c:v>
                </c:pt>
                <c:pt idx="25">
                  <c:v>133.1616406101593</c:v>
                </c:pt>
                <c:pt idx="26">
                  <c:v>63.35545184739416</c:v>
                </c:pt>
                <c:pt idx="27">
                  <c:v>87.58760318208343</c:v>
                </c:pt>
                <c:pt idx="28">
                  <c:v>94.86039017514379</c:v>
                </c:pt>
                <c:pt idx="29">
                  <c:v>82.3280534811985</c:v>
                </c:pt>
                <c:pt idx="30">
                  <c:v>56.15596868291755</c:v>
                </c:pt>
                <c:pt idx="31">
                  <c:v>64.03822465077433</c:v>
                </c:pt>
                <c:pt idx="32">
                  <c:v>65.51529679673714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solidFill>
                <a:schemeClr val="accent2">
                  <a:tint val="4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46000"/>
                </a:schemeClr>
              </a:solidFill>
              <a:ln w="9525">
                <a:solidFill>
                  <a:schemeClr val="accent2">
                    <a:tint val="4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Groeicurves!$AN$11:$BT$11</c:f>
              <c:numCache>
                <c:formatCode>0.0</c:formatCode>
                <c:ptCount val="33"/>
                <c:pt idx="0">
                  <c:v>43.83568949308957</c:v>
                </c:pt>
                <c:pt idx="1">
                  <c:v>30.3477850336774</c:v>
                </c:pt>
                <c:pt idx="2">
                  <c:v>56.49211909685166</c:v>
                </c:pt>
                <c:pt idx="3">
                  <c:v>54.43751750140392</c:v>
                </c:pt>
                <c:pt idx="4">
                  <c:v>79.36710240519013</c:v>
                </c:pt>
                <c:pt idx="5">
                  <c:v>101.6745046407801</c:v>
                </c:pt>
                <c:pt idx="6">
                  <c:v>122.7106090492173</c:v>
                </c:pt>
                <c:pt idx="7">
                  <c:v>79.14509652433645</c:v>
                </c:pt>
                <c:pt idx="8">
                  <c:v>25.98725443049477</c:v>
                </c:pt>
                <c:pt idx="9">
                  <c:v>22.24457038251813</c:v>
                </c:pt>
                <c:pt idx="10">
                  <c:v>4.188790204786391</c:v>
                </c:pt>
                <c:pt idx="11">
                  <c:v>4.188790204786391</c:v>
                </c:pt>
                <c:pt idx="12">
                  <c:v>38.24260737214856</c:v>
                </c:pt>
                <c:pt idx="13">
                  <c:v>30.73263013374215</c:v>
                </c:pt>
                <c:pt idx="14">
                  <c:v>32.48406803811846</c:v>
                </c:pt>
                <c:pt idx="15">
                  <c:v>42.65287985901302</c:v>
                </c:pt>
                <c:pt idx="16">
                  <c:v>24.85628107520244</c:v>
                </c:pt>
                <c:pt idx="17">
                  <c:v>40.81923694686778</c:v>
                </c:pt>
                <c:pt idx="18">
                  <c:v>39.62071934952326</c:v>
                </c:pt>
                <c:pt idx="19">
                  <c:v>50.28642640846062</c:v>
                </c:pt>
                <c:pt idx="20">
                  <c:v>39.37829311642125</c:v>
                </c:pt>
                <c:pt idx="21">
                  <c:v>30.91327171132356</c:v>
                </c:pt>
                <c:pt idx="22">
                  <c:v>24.04365577547388</c:v>
                </c:pt>
                <c:pt idx="23">
                  <c:v>18.38460020880747</c:v>
                </c:pt>
                <c:pt idx="24">
                  <c:v>16.7446888436336</c:v>
                </c:pt>
                <c:pt idx="25">
                  <c:v>29.5184045731297</c:v>
                </c:pt>
                <c:pt idx="26">
                  <c:v>23.64048471826319</c:v>
                </c:pt>
                <c:pt idx="27">
                  <c:v>23.44256438108703</c:v>
                </c:pt>
                <c:pt idx="28">
                  <c:v>29.6063691674302</c:v>
                </c:pt>
                <c:pt idx="30">
                  <c:v>26.34225440035041</c:v>
                </c:pt>
                <c:pt idx="31">
                  <c:v>17.84738786504361</c:v>
                </c:pt>
                <c:pt idx="32">
                  <c:v>19.52813993471415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3248"/>
        <c:axId val="16615264"/>
      </c:scatterChart>
      <c:valAx>
        <c:axId val="10853248"/>
        <c:scaling>
          <c:orientation val="minMax"/>
          <c:max val="14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5264"/>
        <c:crosses val="autoZero"/>
        <c:crossBetween val="midCat"/>
      </c:valAx>
      <c:valAx>
        <c:axId val="16615264"/>
        <c:scaling>
          <c:orientation val="minMax"/>
          <c:max val="45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Tumour</a:t>
                </a:r>
                <a:r>
                  <a:rPr lang="en-US" baseline="0"/>
                  <a:t> volume (mm3)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53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Ac-DOTA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>
                  <a:shade val="4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45000"/>
                </a:schemeClr>
              </a:solidFill>
              <a:ln w="9525">
                <a:solidFill>
                  <a:schemeClr val="accent1">
                    <a:shade val="45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Groeicurves!$AN$18:$BT$18</c:f>
              <c:numCache>
                <c:formatCode>0.0</c:formatCode>
                <c:ptCount val="33"/>
                <c:pt idx="0">
                  <c:v>59.093357814024</c:v>
                </c:pt>
                <c:pt idx="1">
                  <c:v>44.14880156089736</c:v>
                </c:pt>
                <c:pt idx="2">
                  <c:v>42.45862471326605</c:v>
                </c:pt>
                <c:pt idx="3">
                  <c:v>68.6940649633944</c:v>
                </c:pt>
                <c:pt idx="4">
                  <c:v>58.64306286700946</c:v>
                </c:pt>
                <c:pt idx="5">
                  <c:v>106.6738257501926</c:v>
                </c:pt>
                <c:pt idx="6">
                  <c:v>120.3983968561752</c:v>
                </c:pt>
                <c:pt idx="7">
                  <c:v>116.1132644766787</c:v>
                </c:pt>
                <c:pt idx="8">
                  <c:v>127.6952693929131</c:v>
                </c:pt>
                <c:pt idx="9">
                  <c:v>138.4044351502251</c:v>
                </c:pt>
                <c:pt idx="10">
                  <c:v>150.67392525882</c:v>
                </c:pt>
                <c:pt idx="11">
                  <c:v>189.9742021576772</c:v>
                </c:pt>
                <c:pt idx="12">
                  <c:v>181.2306262039612</c:v>
                </c:pt>
                <c:pt idx="13">
                  <c:v>207.9315457655964</c:v>
                </c:pt>
                <c:pt idx="14">
                  <c:v>215.9593621930695</c:v>
                </c:pt>
                <c:pt idx="15">
                  <c:v>159.6871545819692</c:v>
                </c:pt>
                <c:pt idx="16">
                  <c:v>222.6823704717517</c:v>
                </c:pt>
                <c:pt idx="17">
                  <c:v>238.6919266344453</c:v>
                </c:pt>
                <c:pt idx="18">
                  <c:v>266.1452576366152</c:v>
                </c:pt>
                <c:pt idx="19">
                  <c:v>252.4081201600183</c:v>
                </c:pt>
                <c:pt idx="20">
                  <c:v>245.7039614372577</c:v>
                </c:pt>
                <c:pt idx="21">
                  <c:v>282.0249613029605</c:v>
                </c:pt>
                <c:pt idx="22">
                  <c:v>216.1415745669777</c:v>
                </c:pt>
                <c:pt idx="23">
                  <c:v>149.272774935319</c:v>
                </c:pt>
                <c:pt idx="24">
                  <c:v>160.8244111225687</c:v>
                </c:pt>
                <c:pt idx="25">
                  <c:v>129.5938385532326</c:v>
                </c:pt>
                <c:pt idx="26">
                  <c:v>153.9307096430414</c:v>
                </c:pt>
                <c:pt idx="27">
                  <c:v>120.4015384488288</c:v>
                </c:pt>
                <c:pt idx="28">
                  <c:v>115.0503589622142</c:v>
                </c:pt>
                <c:pt idx="29">
                  <c:v>80.9666966646429</c:v>
                </c:pt>
                <c:pt idx="30">
                  <c:v>57.33563672434052</c:v>
                </c:pt>
                <c:pt idx="31">
                  <c:v>64.3581435026649</c:v>
                </c:pt>
                <c:pt idx="32">
                  <c:v>62.48627787990097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1">
                  <a:shade val="61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61000"/>
                </a:schemeClr>
              </a:solidFill>
              <a:ln w="9525">
                <a:solidFill>
                  <a:schemeClr val="accent1">
                    <a:shade val="61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Groeicurves!$AN$19:$BT$19</c:f>
              <c:numCache>
                <c:formatCode>0.0</c:formatCode>
                <c:ptCount val="33"/>
                <c:pt idx="0">
                  <c:v>37.20169300625913</c:v>
                </c:pt>
                <c:pt idx="1">
                  <c:v>30.91327171132356</c:v>
                </c:pt>
                <c:pt idx="2">
                  <c:v>34.3533156670044</c:v>
                </c:pt>
                <c:pt idx="3">
                  <c:v>76.52919704144734</c:v>
                </c:pt>
                <c:pt idx="4">
                  <c:v>72.58335666853857</c:v>
                </c:pt>
                <c:pt idx="5">
                  <c:v>64.62256088434203</c:v>
                </c:pt>
                <c:pt idx="6">
                  <c:v>83.77580409572781</c:v>
                </c:pt>
                <c:pt idx="7">
                  <c:v>73.41902031439346</c:v>
                </c:pt>
                <c:pt idx="8">
                  <c:v>93.02255847279378</c:v>
                </c:pt>
                <c:pt idx="9">
                  <c:v>84.14441763374901</c:v>
                </c:pt>
                <c:pt idx="10">
                  <c:v>90.72081825526365</c:v>
                </c:pt>
                <c:pt idx="11">
                  <c:v>103.4892979970038</c:v>
                </c:pt>
                <c:pt idx="12">
                  <c:v>44.96090326185032</c:v>
                </c:pt>
                <c:pt idx="13">
                  <c:v>55.87008375144087</c:v>
                </c:pt>
                <c:pt idx="14">
                  <c:v>63.711499014801</c:v>
                </c:pt>
                <c:pt idx="15">
                  <c:v>53.56729633635955</c:v>
                </c:pt>
                <c:pt idx="16">
                  <c:v>62.01503898186251</c:v>
                </c:pt>
                <c:pt idx="17">
                  <c:v>102.0467833702304</c:v>
                </c:pt>
                <c:pt idx="18">
                  <c:v>65.11579093095564</c:v>
                </c:pt>
                <c:pt idx="19">
                  <c:v>72.47340092566293</c:v>
                </c:pt>
                <c:pt idx="20">
                  <c:v>46.36467157922936</c:v>
                </c:pt>
                <c:pt idx="21">
                  <c:v>72.4493153819854</c:v>
                </c:pt>
                <c:pt idx="22">
                  <c:v>63.90994295075275</c:v>
                </c:pt>
                <c:pt idx="23">
                  <c:v>25.80294766148417</c:v>
                </c:pt>
                <c:pt idx="24">
                  <c:v>54.43751750140392</c:v>
                </c:pt>
                <c:pt idx="25">
                  <c:v>27.93923066592522</c:v>
                </c:pt>
                <c:pt idx="26">
                  <c:v>37.3325927001587</c:v>
                </c:pt>
                <c:pt idx="27">
                  <c:v>51.0613525963461</c:v>
                </c:pt>
                <c:pt idx="28">
                  <c:v>44.10796085640069</c:v>
                </c:pt>
                <c:pt idx="29">
                  <c:v>37.32212072464674</c:v>
                </c:pt>
                <c:pt idx="30">
                  <c:v>30.79389119048715</c:v>
                </c:pt>
                <c:pt idx="31">
                  <c:v>33.99465050571955</c:v>
                </c:pt>
                <c:pt idx="32">
                  <c:v>35.3031238459397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6000"/>
                </a:schemeClr>
              </a:solidFill>
              <a:ln w="9525">
                <a:solidFill>
                  <a:schemeClr val="accent1">
                    <a:shade val="7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Groeicurves!$AN$20:$BT$20</c:f>
              <c:numCache>
                <c:formatCode>0.0</c:formatCode>
                <c:ptCount val="33"/>
                <c:pt idx="0">
                  <c:v>56.61149961768806</c:v>
                </c:pt>
                <c:pt idx="1">
                  <c:v>36.49274026409904</c:v>
                </c:pt>
                <c:pt idx="2">
                  <c:v>31.22900177300934</c:v>
                </c:pt>
                <c:pt idx="3">
                  <c:v>66.24257549604315</c:v>
                </c:pt>
                <c:pt idx="4">
                  <c:v>100.5812303973308</c:v>
                </c:pt>
                <c:pt idx="5">
                  <c:v>70.1371031889433</c:v>
                </c:pt>
                <c:pt idx="6">
                  <c:v>77.17427073298445</c:v>
                </c:pt>
                <c:pt idx="7">
                  <c:v>99.33715970650925</c:v>
                </c:pt>
                <c:pt idx="8">
                  <c:v>90.37733745847117</c:v>
                </c:pt>
                <c:pt idx="9">
                  <c:v>87.38654125225368</c:v>
                </c:pt>
                <c:pt idx="10">
                  <c:v>82.01913020359552</c:v>
                </c:pt>
                <c:pt idx="11">
                  <c:v>72.22521510602935</c:v>
                </c:pt>
                <c:pt idx="12">
                  <c:v>67.26464030601106</c:v>
                </c:pt>
                <c:pt idx="13">
                  <c:v>91.05906306430013</c:v>
                </c:pt>
                <c:pt idx="14">
                  <c:v>65.77866698086307</c:v>
                </c:pt>
                <c:pt idx="15">
                  <c:v>54.83126378065385</c:v>
                </c:pt>
                <c:pt idx="16">
                  <c:v>58.74778262212912</c:v>
                </c:pt>
                <c:pt idx="17">
                  <c:v>82.78515521229583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1">
                  <a:shade val="9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2000"/>
                </a:schemeClr>
              </a:solidFill>
              <a:ln w="9525">
                <a:solidFill>
                  <a:schemeClr val="accent1">
                    <a:shade val="9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Groeicurves!$AN$21:$BT$21</c:f>
              <c:numCache>
                <c:formatCode>0.0</c:formatCode>
                <c:ptCount val="33"/>
                <c:pt idx="0">
                  <c:v>39.40813824663035</c:v>
                </c:pt>
                <c:pt idx="1">
                  <c:v>31.00751949093126</c:v>
                </c:pt>
                <c:pt idx="2">
                  <c:v>65.2445962297528</c:v>
                </c:pt>
                <c:pt idx="3">
                  <c:v>61.24220718907942</c:v>
                </c:pt>
                <c:pt idx="4">
                  <c:v>58.6954227445693</c:v>
                </c:pt>
                <c:pt idx="5">
                  <c:v>80.34623211555895</c:v>
                </c:pt>
                <c:pt idx="6">
                  <c:v>85.11831135636184</c:v>
                </c:pt>
                <c:pt idx="7">
                  <c:v>96.51915109623923</c:v>
                </c:pt>
                <c:pt idx="8">
                  <c:v>72.947781416355</c:v>
                </c:pt>
                <c:pt idx="9">
                  <c:v>66.54940437854377</c:v>
                </c:pt>
                <c:pt idx="10">
                  <c:v>79.33778087375663</c:v>
                </c:pt>
                <c:pt idx="11">
                  <c:v>54.71607205002222</c:v>
                </c:pt>
                <c:pt idx="12">
                  <c:v>62.89468492486765</c:v>
                </c:pt>
                <c:pt idx="13">
                  <c:v>76.95278845090638</c:v>
                </c:pt>
                <c:pt idx="14">
                  <c:v>73.67820170831462</c:v>
                </c:pt>
                <c:pt idx="15">
                  <c:v>42.38427368713109</c:v>
                </c:pt>
                <c:pt idx="16">
                  <c:v>43.17962022726491</c:v>
                </c:pt>
                <c:pt idx="17">
                  <c:v>44.89859500755412</c:v>
                </c:pt>
                <c:pt idx="18">
                  <c:v>55.98318108697012</c:v>
                </c:pt>
                <c:pt idx="19">
                  <c:v>62.01503898186251</c:v>
                </c:pt>
                <c:pt idx="20">
                  <c:v>32.0693778078446</c:v>
                </c:pt>
                <c:pt idx="21">
                  <c:v>32.42123618504667</c:v>
                </c:pt>
                <c:pt idx="22">
                  <c:v>24.50442269800039</c:v>
                </c:pt>
                <c:pt idx="23">
                  <c:v>19.32079481957722</c:v>
                </c:pt>
                <c:pt idx="24">
                  <c:v>28.72881761952746</c:v>
                </c:pt>
                <c:pt idx="25">
                  <c:v>36.41734204041288</c:v>
                </c:pt>
                <c:pt idx="26">
                  <c:v>34.46536580498242</c:v>
                </c:pt>
                <c:pt idx="27">
                  <c:v>23.70802896031537</c:v>
                </c:pt>
                <c:pt idx="28">
                  <c:v>25.15787396994706</c:v>
                </c:pt>
                <c:pt idx="29">
                  <c:v>15.07964473723101</c:v>
                </c:pt>
                <c:pt idx="30">
                  <c:v>6.836105614211388</c:v>
                </c:pt>
                <c:pt idx="31">
                  <c:v>16.55409888931581</c:v>
                </c:pt>
                <c:pt idx="32">
                  <c:v>0.0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1">
                  <a:tint val="9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93000"/>
                </a:schemeClr>
              </a:solidFill>
              <a:ln w="9525">
                <a:solidFill>
                  <a:schemeClr val="accent1">
                    <a:tint val="93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Groeicurves!$AN$22:$BT$22</c:f>
              <c:numCache>
                <c:formatCode>0.0</c:formatCode>
                <c:ptCount val="33"/>
                <c:pt idx="0">
                  <c:v>36.17543940608647</c:v>
                </c:pt>
                <c:pt idx="1">
                  <c:v>33.48152370563322</c:v>
                </c:pt>
                <c:pt idx="2">
                  <c:v>58.83155842622485</c:v>
                </c:pt>
                <c:pt idx="3">
                  <c:v>70.49733914655495</c:v>
                </c:pt>
                <c:pt idx="4">
                  <c:v>16.48655464726363</c:v>
                </c:pt>
                <c:pt idx="5">
                  <c:v>43.7058369967412</c:v>
                </c:pt>
                <c:pt idx="6">
                  <c:v>20.72665753205866</c:v>
                </c:pt>
                <c:pt idx="7">
                  <c:v>34.44756344661208</c:v>
                </c:pt>
                <c:pt idx="8">
                  <c:v>54.74225198880213</c:v>
                </c:pt>
                <c:pt idx="9">
                  <c:v>53.39241434530973</c:v>
                </c:pt>
                <c:pt idx="10">
                  <c:v>54.15477416258084</c:v>
                </c:pt>
                <c:pt idx="11">
                  <c:v>55.94548197512703</c:v>
                </c:pt>
                <c:pt idx="12">
                  <c:v>41.92245956705339</c:v>
                </c:pt>
                <c:pt idx="13">
                  <c:v>50.95034965591926</c:v>
                </c:pt>
                <c:pt idx="14">
                  <c:v>52.35987755982988</c:v>
                </c:pt>
                <c:pt idx="15">
                  <c:v>25.86159072435118</c:v>
                </c:pt>
                <c:pt idx="16">
                  <c:v>70.12034802812418</c:v>
                </c:pt>
                <c:pt idx="17">
                  <c:v>52.36825514023945</c:v>
                </c:pt>
                <c:pt idx="18">
                  <c:v>44.33415552745915</c:v>
                </c:pt>
                <c:pt idx="19">
                  <c:v>49.98902230392077</c:v>
                </c:pt>
                <c:pt idx="20">
                  <c:v>59.66931646718213</c:v>
                </c:pt>
                <c:pt idx="21">
                  <c:v>59.61172060186632</c:v>
                </c:pt>
                <c:pt idx="22">
                  <c:v>44.95619087286994</c:v>
                </c:pt>
                <c:pt idx="23">
                  <c:v>28.06070558186403</c:v>
                </c:pt>
                <c:pt idx="24">
                  <c:v>56.80313676955704</c:v>
                </c:pt>
                <c:pt idx="25">
                  <c:v>45.0268767075757</c:v>
                </c:pt>
                <c:pt idx="26">
                  <c:v>45.5216775505161</c:v>
                </c:pt>
                <c:pt idx="27">
                  <c:v>66.59862266345001</c:v>
                </c:pt>
                <c:pt idx="28">
                  <c:v>57.88070304973834</c:v>
                </c:pt>
                <c:pt idx="29">
                  <c:v>42.29840348793296</c:v>
                </c:pt>
                <c:pt idx="30">
                  <c:v>25.52491671164146</c:v>
                </c:pt>
                <c:pt idx="31">
                  <c:v>46.51494442782607</c:v>
                </c:pt>
                <c:pt idx="32">
                  <c:v>65.29276731710785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Groeicurves!$AN$23:$BT$23</c:f>
              <c:numCache>
                <c:formatCode>0.0</c:formatCode>
                <c:ptCount val="33"/>
                <c:pt idx="0">
                  <c:v>41.20984163346411</c:v>
                </c:pt>
                <c:pt idx="1">
                  <c:v>55.0642652357951</c:v>
                </c:pt>
                <c:pt idx="2">
                  <c:v>60.25155830564745</c:v>
                </c:pt>
                <c:pt idx="3">
                  <c:v>87.14778021058086</c:v>
                </c:pt>
                <c:pt idx="4">
                  <c:v>66.32530410258772</c:v>
                </c:pt>
                <c:pt idx="5">
                  <c:v>117.2191050907423</c:v>
                </c:pt>
                <c:pt idx="6">
                  <c:v>101.2032657427416</c:v>
                </c:pt>
                <c:pt idx="7">
                  <c:v>140.7433508808227</c:v>
                </c:pt>
                <c:pt idx="8">
                  <c:v>108.0645040981817</c:v>
                </c:pt>
                <c:pt idx="9">
                  <c:v>84.7685473742622</c:v>
                </c:pt>
                <c:pt idx="10">
                  <c:v>116.7499605878063</c:v>
                </c:pt>
                <c:pt idx="11">
                  <c:v>93.13251421566942</c:v>
                </c:pt>
                <c:pt idx="12">
                  <c:v>111.861118820045</c:v>
                </c:pt>
                <c:pt idx="13">
                  <c:v>83.12654161398591</c:v>
                </c:pt>
                <c:pt idx="14">
                  <c:v>122.3807418205904</c:v>
                </c:pt>
                <c:pt idx="15">
                  <c:v>78.34346679889546</c:v>
                </c:pt>
                <c:pt idx="16">
                  <c:v>128.2083961929994</c:v>
                </c:pt>
                <c:pt idx="17">
                  <c:v>121.6613171029183</c:v>
                </c:pt>
                <c:pt idx="18">
                  <c:v>99.2570490938427</c:v>
                </c:pt>
                <c:pt idx="19">
                  <c:v>86.5508776063988</c:v>
                </c:pt>
                <c:pt idx="20">
                  <c:v>31.40807255426395</c:v>
                </c:pt>
                <c:pt idx="21">
                  <c:v>53.78092463680365</c:v>
                </c:pt>
                <c:pt idx="22">
                  <c:v>46.18141200776996</c:v>
                </c:pt>
                <c:pt idx="23">
                  <c:v>19.29723287467531</c:v>
                </c:pt>
                <c:pt idx="24">
                  <c:v>31.67772592369708</c:v>
                </c:pt>
                <c:pt idx="25">
                  <c:v>16.62530832279718</c:v>
                </c:pt>
                <c:pt idx="26">
                  <c:v>36.02150136606058</c:v>
                </c:pt>
                <c:pt idx="27">
                  <c:v>37.35667824383623</c:v>
                </c:pt>
                <c:pt idx="28">
                  <c:v>17.15309588860027</c:v>
                </c:pt>
                <c:pt idx="29">
                  <c:v>21.44608224973072</c:v>
                </c:pt>
                <c:pt idx="30">
                  <c:v>4.335397861953914</c:v>
                </c:pt>
                <c:pt idx="31">
                  <c:v>15.18855328255545</c:v>
                </c:pt>
                <c:pt idx="32">
                  <c:v>22.50322817766369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accent1">
                  <a:tint val="6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62000"/>
                </a:schemeClr>
              </a:solidFill>
              <a:ln w="9525">
                <a:solidFill>
                  <a:schemeClr val="accent1">
                    <a:tint val="6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Groeicurves!$AN$24:$BT$24</c:f>
              <c:numCache>
                <c:formatCode>0.0</c:formatCode>
                <c:ptCount val="33"/>
                <c:pt idx="0">
                  <c:v>42.08163359483527</c:v>
                </c:pt>
                <c:pt idx="1">
                  <c:v>49.42353562627462</c:v>
                </c:pt>
                <c:pt idx="2">
                  <c:v>47.4301950875719</c:v>
                </c:pt>
                <c:pt idx="3">
                  <c:v>56.78952320139149</c:v>
                </c:pt>
                <c:pt idx="4">
                  <c:v>77.810966844112</c:v>
                </c:pt>
                <c:pt idx="5">
                  <c:v>77.8046836588048</c:v>
                </c:pt>
                <c:pt idx="6">
                  <c:v>74.38872524680151</c:v>
                </c:pt>
                <c:pt idx="7">
                  <c:v>91.4391957753845</c:v>
                </c:pt>
                <c:pt idx="8">
                  <c:v>72.13096732642164</c:v>
                </c:pt>
                <c:pt idx="9">
                  <c:v>63.9282689078987</c:v>
                </c:pt>
                <c:pt idx="10">
                  <c:v>57.59586531581287</c:v>
                </c:pt>
                <c:pt idx="11">
                  <c:v>39.74114706791087</c:v>
                </c:pt>
                <c:pt idx="12">
                  <c:v>31.10176727053895</c:v>
                </c:pt>
                <c:pt idx="13">
                  <c:v>41.49729736126758</c:v>
                </c:pt>
                <c:pt idx="14">
                  <c:v>23.64048471826319</c:v>
                </c:pt>
                <c:pt idx="15">
                  <c:v>7.759733854366789</c:v>
                </c:pt>
                <c:pt idx="16">
                  <c:v>31.99345598538285</c:v>
                </c:pt>
                <c:pt idx="17">
                  <c:v>23.27920156310037</c:v>
                </c:pt>
                <c:pt idx="18">
                  <c:v>32.04110347396229</c:v>
                </c:pt>
                <c:pt idx="19">
                  <c:v>26.13805087786708</c:v>
                </c:pt>
                <c:pt idx="20">
                  <c:v>20.39993189608532</c:v>
                </c:pt>
                <c:pt idx="21">
                  <c:v>24.50442269800039</c:v>
                </c:pt>
                <c:pt idx="22">
                  <c:v>17.15309588860027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solidFill>
                <a:schemeClr val="accent1">
                  <a:tint val="4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46000"/>
                </a:schemeClr>
              </a:solidFill>
              <a:ln w="9525">
                <a:solidFill>
                  <a:schemeClr val="accent1">
                    <a:tint val="4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Groeicurves!$AN$25:$BT$25</c:f>
              <c:numCache>
                <c:formatCode>0.0</c:formatCode>
                <c:ptCount val="33"/>
                <c:pt idx="0">
                  <c:v>47.12388980384689</c:v>
                </c:pt>
                <c:pt idx="1">
                  <c:v>31.60861088531811</c:v>
                </c:pt>
                <c:pt idx="2">
                  <c:v>47.45061543982024</c:v>
                </c:pt>
                <c:pt idx="3">
                  <c:v>46.46415534659303</c:v>
                </c:pt>
                <c:pt idx="4">
                  <c:v>79.65717612687159</c:v>
                </c:pt>
                <c:pt idx="5">
                  <c:v>81.74109925375283</c:v>
                </c:pt>
                <c:pt idx="6">
                  <c:v>87.38654125225368</c:v>
                </c:pt>
                <c:pt idx="7">
                  <c:v>83.36216106300516</c:v>
                </c:pt>
                <c:pt idx="8">
                  <c:v>82.56367293021773</c:v>
                </c:pt>
                <c:pt idx="9">
                  <c:v>123.7976001073594</c:v>
                </c:pt>
                <c:pt idx="10">
                  <c:v>117.6971507728636</c:v>
                </c:pt>
                <c:pt idx="11">
                  <c:v>116.2598721338462</c:v>
                </c:pt>
                <c:pt idx="12">
                  <c:v>94.57293444734033</c:v>
                </c:pt>
                <c:pt idx="13">
                  <c:v>84.32034682235003</c:v>
                </c:pt>
                <c:pt idx="14">
                  <c:v>132.9024592162382</c:v>
                </c:pt>
                <c:pt idx="15">
                  <c:v>125.6134406611343</c:v>
                </c:pt>
                <c:pt idx="16">
                  <c:v>153.5275385858308</c:v>
                </c:pt>
                <c:pt idx="17">
                  <c:v>248.5628107520244</c:v>
                </c:pt>
                <c:pt idx="18">
                  <c:v>182.3338488241468</c:v>
                </c:pt>
                <c:pt idx="19">
                  <c:v>186.718464971007</c:v>
                </c:pt>
                <c:pt idx="20">
                  <c:v>221.8027245287465</c:v>
                </c:pt>
                <c:pt idx="21">
                  <c:v>219.861220268828</c:v>
                </c:pt>
                <c:pt idx="22">
                  <c:v>225.6448923440869</c:v>
                </c:pt>
                <c:pt idx="23">
                  <c:v>166.2530832279718</c:v>
                </c:pt>
                <c:pt idx="24">
                  <c:v>195.8259420737637</c:v>
                </c:pt>
                <c:pt idx="25">
                  <c:v>175.3794098866502</c:v>
                </c:pt>
                <c:pt idx="26">
                  <c:v>162.7093667147226</c:v>
                </c:pt>
                <c:pt idx="27">
                  <c:v>167.9652512241782</c:v>
                </c:pt>
                <c:pt idx="28">
                  <c:v>172.8870797148023</c:v>
                </c:pt>
                <c:pt idx="29">
                  <c:v>175.3427579723583</c:v>
                </c:pt>
                <c:pt idx="30">
                  <c:v>122.5221134900019</c:v>
                </c:pt>
                <c:pt idx="31">
                  <c:v>159.467243096218</c:v>
                </c:pt>
                <c:pt idx="32">
                  <c:v>149.8696775395011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60560"/>
        <c:axId val="43321568"/>
      </c:scatterChart>
      <c:valAx>
        <c:axId val="43160560"/>
        <c:scaling>
          <c:orientation val="minMax"/>
          <c:max val="14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21568"/>
        <c:crosses val="autoZero"/>
        <c:crossBetween val="midCat"/>
      </c:valAx>
      <c:valAx>
        <c:axId val="43321568"/>
        <c:scaling>
          <c:orientation val="minMax"/>
          <c:max val="45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Tumour</a:t>
                </a:r>
                <a:r>
                  <a:rPr lang="en-US" baseline="0"/>
                  <a:t> volume (mm3)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6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3">
                  <a:shade val="4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45000"/>
                </a:schemeClr>
              </a:solidFill>
              <a:ln w="9525">
                <a:solidFill>
                  <a:schemeClr val="accent3">
                    <a:shade val="45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Groeicurves!$AN$32:$BT$32</c:f>
              <c:numCache>
                <c:formatCode>0.0</c:formatCode>
                <c:ptCount val="33"/>
                <c:pt idx="0">
                  <c:v>37.38128738628935</c:v>
                </c:pt>
                <c:pt idx="1">
                  <c:v>21.61415745669777</c:v>
                </c:pt>
                <c:pt idx="2">
                  <c:v>41.48630178698001</c:v>
                </c:pt>
                <c:pt idx="3">
                  <c:v>48.5360357016355</c:v>
                </c:pt>
                <c:pt idx="4">
                  <c:v>71.77910894921957</c:v>
                </c:pt>
                <c:pt idx="5">
                  <c:v>123.4069954207631</c:v>
                </c:pt>
                <c:pt idx="6">
                  <c:v>106.2172476178709</c:v>
                </c:pt>
                <c:pt idx="7">
                  <c:v>134.5858292797867</c:v>
                </c:pt>
                <c:pt idx="8">
                  <c:v>95.83951988551262</c:v>
                </c:pt>
                <c:pt idx="9">
                  <c:v>107.8194598712017</c:v>
                </c:pt>
                <c:pt idx="10">
                  <c:v>105.573221123885</c:v>
                </c:pt>
                <c:pt idx="11">
                  <c:v>135.0623041655812</c:v>
                </c:pt>
                <c:pt idx="12">
                  <c:v>99.18008007382976</c:v>
                </c:pt>
                <c:pt idx="13">
                  <c:v>108.2341501014755</c:v>
                </c:pt>
                <c:pt idx="14">
                  <c:v>72.8472504514401</c:v>
                </c:pt>
                <c:pt idx="15">
                  <c:v>75.68096702497811</c:v>
                </c:pt>
                <c:pt idx="16">
                  <c:v>92.4884877216835</c:v>
                </c:pt>
                <c:pt idx="17">
                  <c:v>102.2211417625047</c:v>
                </c:pt>
                <c:pt idx="18">
                  <c:v>115.1707866806018</c:v>
                </c:pt>
                <c:pt idx="19">
                  <c:v>102.9437080728303</c:v>
                </c:pt>
                <c:pt idx="20">
                  <c:v>107.8194598712017</c:v>
                </c:pt>
                <c:pt idx="21">
                  <c:v>104.7564070339517</c:v>
                </c:pt>
                <c:pt idx="22">
                  <c:v>84.53397512279415</c:v>
                </c:pt>
                <c:pt idx="23">
                  <c:v>47.23855793570291</c:v>
                </c:pt>
                <c:pt idx="24">
                  <c:v>57.99903637302356</c:v>
                </c:pt>
                <c:pt idx="25">
                  <c:v>24.97566159603885</c:v>
                </c:pt>
                <c:pt idx="26">
                  <c:v>48.86747372658922</c:v>
                </c:pt>
                <c:pt idx="27">
                  <c:v>40.7527399023668</c:v>
                </c:pt>
                <c:pt idx="28">
                  <c:v>27.44495342176043</c:v>
                </c:pt>
                <c:pt idx="29">
                  <c:v>25.26154652751552</c:v>
                </c:pt>
                <c:pt idx="30">
                  <c:v>11.33486629415197</c:v>
                </c:pt>
                <c:pt idx="31">
                  <c:v>7.323052475517808</c:v>
                </c:pt>
                <c:pt idx="32">
                  <c:v>14.46232178080061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3">
                  <a:shade val="61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61000"/>
                </a:schemeClr>
              </a:solidFill>
              <a:ln w="9525">
                <a:solidFill>
                  <a:schemeClr val="accent3">
                    <a:shade val="61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Groeicurves!$AN$33:$BT$33</c:f>
              <c:numCache>
                <c:formatCode>0.0</c:formatCode>
                <c:ptCount val="33"/>
                <c:pt idx="0">
                  <c:v>45.82327044526071</c:v>
                </c:pt>
                <c:pt idx="1">
                  <c:v>35.38218726105504</c:v>
                </c:pt>
                <c:pt idx="2">
                  <c:v>26.05636946887375</c:v>
                </c:pt>
                <c:pt idx="3">
                  <c:v>64.32620397735338</c:v>
                </c:pt>
                <c:pt idx="4">
                  <c:v>67.4688438284944</c:v>
                </c:pt>
                <c:pt idx="5">
                  <c:v>126.9412871560516</c:v>
                </c:pt>
                <c:pt idx="6">
                  <c:v>90.45273568215731</c:v>
                </c:pt>
                <c:pt idx="7">
                  <c:v>62.92400645630116</c:v>
                </c:pt>
                <c:pt idx="8">
                  <c:v>87.46193947593984</c:v>
                </c:pt>
                <c:pt idx="9">
                  <c:v>89.30971955502625</c:v>
                </c:pt>
                <c:pt idx="10">
                  <c:v>64.46548125166255</c:v>
                </c:pt>
                <c:pt idx="11">
                  <c:v>69.32238349411237</c:v>
                </c:pt>
                <c:pt idx="12">
                  <c:v>40.63964256683755</c:v>
                </c:pt>
                <c:pt idx="13">
                  <c:v>52.17138200061449</c:v>
                </c:pt>
                <c:pt idx="14">
                  <c:v>41.48630178698001</c:v>
                </c:pt>
                <c:pt idx="15">
                  <c:v>40.2291411267685</c:v>
                </c:pt>
                <c:pt idx="16">
                  <c:v>43.06599929296007</c:v>
                </c:pt>
                <c:pt idx="17">
                  <c:v>21.6979332607935</c:v>
                </c:pt>
                <c:pt idx="18">
                  <c:v>10.81022032100248</c:v>
                </c:pt>
                <c:pt idx="19">
                  <c:v>20.39993189608532</c:v>
                </c:pt>
                <c:pt idx="20">
                  <c:v>29.11942230612379</c:v>
                </c:pt>
                <c:pt idx="21">
                  <c:v>28.47853740479147</c:v>
                </c:pt>
                <c:pt idx="22">
                  <c:v>17.00229944122796</c:v>
                </c:pt>
                <c:pt idx="23">
                  <c:v>13.50884841043611</c:v>
                </c:pt>
                <c:pt idx="24">
                  <c:v>12.0951317163207</c:v>
                </c:pt>
                <c:pt idx="25">
                  <c:v>9.221621635837238</c:v>
                </c:pt>
                <c:pt idx="26">
                  <c:v>5.22289778659303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76000"/>
                </a:schemeClr>
              </a:solidFill>
              <a:ln w="9525">
                <a:solidFill>
                  <a:schemeClr val="accent3">
                    <a:shade val="7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Groeicurves!$AN$34:$BT$34</c:f>
              <c:numCache>
                <c:formatCode>0.0</c:formatCode>
                <c:ptCount val="33"/>
                <c:pt idx="0">
                  <c:v>54.419191544258</c:v>
                </c:pt>
                <c:pt idx="1">
                  <c:v>53.2761754171269</c:v>
                </c:pt>
                <c:pt idx="2">
                  <c:v>40.9035363497391</c:v>
                </c:pt>
                <c:pt idx="3">
                  <c:v>87.8075146678347</c:v>
                </c:pt>
                <c:pt idx="4">
                  <c:v>101.1592834455913</c:v>
                </c:pt>
                <c:pt idx="5">
                  <c:v>114.5047690380408</c:v>
                </c:pt>
                <c:pt idx="6">
                  <c:v>127.1716706173148</c:v>
                </c:pt>
                <c:pt idx="7">
                  <c:v>133.4129680224466</c:v>
                </c:pt>
                <c:pt idx="8">
                  <c:v>153.4730843131686</c:v>
                </c:pt>
                <c:pt idx="9">
                  <c:v>137.3661387782137</c:v>
                </c:pt>
                <c:pt idx="10">
                  <c:v>164.7451187542487</c:v>
                </c:pt>
                <c:pt idx="11">
                  <c:v>175.9229054157212</c:v>
                </c:pt>
                <c:pt idx="12">
                  <c:v>183.2176835573567</c:v>
                </c:pt>
                <c:pt idx="13">
                  <c:v>161.2233933895746</c:v>
                </c:pt>
                <c:pt idx="14">
                  <c:v>182.0552942755285</c:v>
                </c:pt>
                <c:pt idx="15">
                  <c:v>132.3259769643045</c:v>
                </c:pt>
                <c:pt idx="16">
                  <c:v>186.4378160272863</c:v>
                </c:pt>
                <c:pt idx="17">
                  <c:v>210.4678582345946</c:v>
                </c:pt>
                <c:pt idx="18">
                  <c:v>206.6288320119078</c:v>
                </c:pt>
                <c:pt idx="19">
                  <c:v>239.5778557627576</c:v>
                </c:pt>
                <c:pt idx="20">
                  <c:v>296.095107600838</c:v>
                </c:pt>
                <c:pt idx="21">
                  <c:v>259.1442184080905</c:v>
                </c:pt>
                <c:pt idx="22">
                  <c:v>251.2781940022772</c:v>
                </c:pt>
                <c:pt idx="23">
                  <c:v>262.0905087183821</c:v>
                </c:pt>
                <c:pt idx="24">
                  <c:v>306.3052837250048</c:v>
                </c:pt>
                <c:pt idx="25">
                  <c:v>260.7270575067241</c:v>
                </c:pt>
                <c:pt idx="26">
                  <c:v>341.5204429766439</c:v>
                </c:pt>
                <c:pt idx="27">
                  <c:v>354.0386425036481</c:v>
                </c:pt>
                <c:pt idx="28">
                  <c:v>323.5924209001582</c:v>
                </c:pt>
                <c:pt idx="29">
                  <c:v>382.2166342112462</c:v>
                </c:pt>
                <c:pt idx="30">
                  <c:v>206.6288320119079</c:v>
                </c:pt>
                <c:pt idx="31">
                  <c:v>312.1486460606818</c:v>
                </c:pt>
                <c:pt idx="32">
                  <c:v>209.8096945736675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3">
                  <a:shade val="9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92000"/>
                </a:schemeClr>
              </a:solidFill>
              <a:ln w="9525">
                <a:solidFill>
                  <a:schemeClr val="accent3">
                    <a:shade val="9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Groeicurves!$AN$35:$BT$35</c:f>
              <c:numCache>
                <c:formatCode>0.0</c:formatCode>
                <c:ptCount val="33"/>
                <c:pt idx="0">
                  <c:v>14.52986602285279</c:v>
                </c:pt>
                <c:pt idx="1">
                  <c:v>28.79269667015046</c:v>
                </c:pt>
                <c:pt idx="2">
                  <c:v>38.22689940888061</c:v>
                </c:pt>
                <c:pt idx="3">
                  <c:v>43.19689898685965</c:v>
                </c:pt>
                <c:pt idx="4">
                  <c:v>53.85213407028503</c:v>
                </c:pt>
                <c:pt idx="5">
                  <c:v>91.98583289710913</c:v>
                </c:pt>
                <c:pt idx="6">
                  <c:v>80.5818515645782</c:v>
                </c:pt>
                <c:pt idx="7">
                  <c:v>142.7791029203489</c:v>
                </c:pt>
                <c:pt idx="8">
                  <c:v>147.6339107676963</c:v>
                </c:pt>
                <c:pt idx="9">
                  <c:v>178.3105158324495</c:v>
                </c:pt>
                <c:pt idx="10">
                  <c:v>190.3585236589664</c:v>
                </c:pt>
                <c:pt idx="11">
                  <c:v>119.8454765491434</c:v>
                </c:pt>
                <c:pt idx="12">
                  <c:v>82.90663012823464</c:v>
                </c:pt>
                <c:pt idx="13">
                  <c:v>56.71831376791012</c:v>
                </c:pt>
                <c:pt idx="14">
                  <c:v>42.73613206433315</c:v>
                </c:pt>
                <c:pt idx="15">
                  <c:v>43.6157780073383</c:v>
                </c:pt>
                <c:pt idx="16">
                  <c:v>54.39144080915128</c:v>
                </c:pt>
                <c:pt idx="17">
                  <c:v>87.02630529464205</c:v>
                </c:pt>
                <c:pt idx="18">
                  <c:v>84.44601052849363</c:v>
                </c:pt>
                <c:pt idx="19">
                  <c:v>99.17222609219579</c:v>
                </c:pt>
                <c:pt idx="20">
                  <c:v>64.64455203291716</c:v>
                </c:pt>
                <c:pt idx="21">
                  <c:v>69.8376046893011</c:v>
                </c:pt>
                <c:pt idx="22">
                  <c:v>52.38501030105861</c:v>
                </c:pt>
                <c:pt idx="23">
                  <c:v>42.47956866428998</c:v>
                </c:pt>
                <c:pt idx="24">
                  <c:v>34.45279943436806</c:v>
                </c:pt>
                <c:pt idx="25">
                  <c:v>18.29663561450695</c:v>
                </c:pt>
                <c:pt idx="26">
                  <c:v>25.28196687976386</c:v>
                </c:pt>
                <c:pt idx="27">
                  <c:v>15.59538953119533</c:v>
                </c:pt>
                <c:pt idx="28">
                  <c:v>14.62411380246049</c:v>
                </c:pt>
                <c:pt idx="29">
                  <c:v>11.38094298640462</c:v>
                </c:pt>
                <c:pt idx="30">
                  <c:v>3.110176727053895</c:v>
                </c:pt>
                <c:pt idx="32">
                  <c:v>5.105088062083413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3">
                  <a:tint val="9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93000"/>
                </a:schemeClr>
              </a:solidFill>
              <a:ln w="9525">
                <a:solidFill>
                  <a:schemeClr val="accent3">
                    <a:tint val="93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Groeicurves!$AN$36:$BT$36</c:f>
              <c:numCache>
                <c:formatCode>0.0</c:formatCode>
                <c:ptCount val="33"/>
                <c:pt idx="0">
                  <c:v>48.3553941240541</c:v>
                </c:pt>
                <c:pt idx="1">
                  <c:v>43.3058075321841</c:v>
                </c:pt>
                <c:pt idx="2">
                  <c:v>48.95648551844094</c:v>
                </c:pt>
                <c:pt idx="3">
                  <c:v>81.82906384805332</c:v>
                </c:pt>
                <c:pt idx="4">
                  <c:v>68.98937467283184</c:v>
                </c:pt>
                <c:pt idx="5">
                  <c:v>86.87917403869892</c:v>
                </c:pt>
                <c:pt idx="6">
                  <c:v>99.2570490938427</c:v>
                </c:pt>
                <c:pt idx="7">
                  <c:v>144.7096116059798</c:v>
                </c:pt>
                <c:pt idx="8">
                  <c:v>174.7730825045074</c:v>
                </c:pt>
                <c:pt idx="9">
                  <c:v>180.6023076732432</c:v>
                </c:pt>
                <c:pt idx="10">
                  <c:v>159.0446988843101</c:v>
                </c:pt>
                <c:pt idx="11">
                  <c:v>96.39034579744202</c:v>
                </c:pt>
                <c:pt idx="12">
                  <c:v>98.36640757655</c:v>
                </c:pt>
                <c:pt idx="13">
                  <c:v>114.0021142134664</c:v>
                </c:pt>
                <c:pt idx="14">
                  <c:v>88.3714305491541</c:v>
                </c:pt>
                <c:pt idx="15">
                  <c:v>59.08288583851203</c:v>
                </c:pt>
                <c:pt idx="16">
                  <c:v>111.0867162309351</c:v>
                </c:pt>
                <c:pt idx="17">
                  <c:v>108.5943860590872</c:v>
                </c:pt>
                <c:pt idx="18">
                  <c:v>107.1571074200698</c:v>
                </c:pt>
                <c:pt idx="19">
                  <c:v>94.37030172118379</c:v>
                </c:pt>
                <c:pt idx="20">
                  <c:v>82.49979387959475</c:v>
                </c:pt>
                <c:pt idx="21">
                  <c:v>95.79344319325996</c:v>
                </c:pt>
                <c:pt idx="22">
                  <c:v>102.9185753316016</c:v>
                </c:pt>
                <c:pt idx="23">
                  <c:v>45.7960433089296</c:v>
                </c:pt>
                <c:pt idx="24">
                  <c:v>54.168911329522</c:v>
                </c:pt>
                <c:pt idx="25">
                  <c:v>29.26393556818892</c:v>
                </c:pt>
                <c:pt idx="26">
                  <c:v>34.6831828956313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77000"/>
                </a:schemeClr>
              </a:solidFill>
              <a:ln w="9525">
                <a:solidFill>
                  <a:schemeClr val="accent3">
                    <a:tint val="77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Groeicurves!$AN$37:$BT$37</c:f>
              <c:numCache>
                <c:formatCode>0.0</c:formatCode>
                <c:ptCount val="33"/>
                <c:pt idx="0">
                  <c:v>37.25143488994097</c:v>
                </c:pt>
                <c:pt idx="1">
                  <c:v>31.07035134400305</c:v>
                </c:pt>
                <c:pt idx="2">
                  <c:v>18.37831702350029</c:v>
                </c:pt>
                <c:pt idx="3">
                  <c:v>56.1386899233228</c:v>
                </c:pt>
                <c:pt idx="4">
                  <c:v>42.48689904714836</c:v>
                </c:pt>
                <c:pt idx="5">
                  <c:v>53.83433171191469</c:v>
                </c:pt>
                <c:pt idx="6">
                  <c:v>58.70170592987648</c:v>
                </c:pt>
                <c:pt idx="7">
                  <c:v>59.36196398590593</c:v>
                </c:pt>
                <c:pt idx="8">
                  <c:v>62.93866722201791</c:v>
                </c:pt>
                <c:pt idx="9">
                  <c:v>91.02764713776425</c:v>
                </c:pt>
                <c:pt idx="10">
                  <c:v>88.15308985972958</c:v>
                </c:pt>
                <c:pt idx="11">
                  <c:v>67.38716241950105</c:v>
                </c:pt>
                <c:pt idx="12">
                  <c:v>55.19621212724585</c:v>
                </c:pt>
                <c:pt idx="13">
                  <c:v>109.7798136870417</c:v>
                </c:pt>
                <c:pt idx="14">
                  <c:v>72.88180797062961</c:v>
                </c:pt>
                <c:pt idx="15">
                  <c:v>53.75265030292136</c:v>
                </c:pt>
                <c:pt idx="16">
                  <c:v>55.87008375144088</c:v>
                </c:pt>
                <c:pt idx="17">
                  <c:v>71.42725057201752</c:v>
                </c:pt>
                <c:pt idx="18">
                  <c:v>56.40729609520474</c:v>
                </c:pt>
                <c:pt idx="19">
                  <c:v>66.8112037663429</c:v>
                </c:pt>
                <c:pt idx="20">
                  <c:v>54.91503958474958</c:v>
                </c:pt>
                <c:pt idx="21">
                  <c:v>50.37020221255635</c:v>
                </c:pt>
                <c:pt idx="22">
                  <c:v>48.5082849665288</c:v>
                </c:pt>
                <c:pt idx="23">
                  <c:v>27.69837522915001</c:v>
                </c:pt>
                <c:pt idx="24">
                  <c:v>26.34225440035041</c:v>
                </c:pt>
                <c:pt idx="25">
                  <c:v>39.58406743523139</c:v>
                </c:pt>
                <c:pt idx="26">
                  <c:v>22.8707945181337</c:v>
                </c:pt>
                <c:pt idx="27">
                  <c:v>24.83114833397372</c:v>
                </c:pt>
                <c:pt idx="28">
                  <c:v>27.4229622731853</c:v>
                </c:pt>
                <c:pt idx="29">
                  <c:v>20.03184195683972</c:v>
                </c:pt>
                <c:pt idx="30">
                  <c:v>6.479534848028948</c:v>
                </c:pt>
                <c:pt idx="31">
                  <c:v>12.89309625033251</c:v>
                </c:pt>
                <c:pt idx="32">
                  <c:v>5.511924310723292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accent3">
                  <a:tint val="62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62000"/>
                </a:schemeClr>
              </a:solidFill>
              <a:ln w="9525">
                <a:solidFill>
                  <a:schemeClr val="accent3">
                    <a:tint val="62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Groeicurves!$AN$38:$BT$38</c:f>
              <c:numCache>
                <c:formatCode>0.0</c:formatCode>
                <c:ptCount val="33"/>
                <c:pt idx="0">
                  <c:v>44.31740036664001</c:v>
                </c:pt>
                <c:pt idx="1">
                  <c:v>43.25973083993144</c:v>
                </c:pt>
                <c:pt idx="2">
                  <c:v>62.5145522137833</c:v>
                </c:pt>
                <c:pt idx="3">
                  <c:v>51.48651480213191</c:v>
                </c:pt>
                <c:pt idx="4">
                  <c:v>53.39241434530973</c:v>
                </c:pt>
                <c:pt idx="5">
                  <c:v>66.07711828295412</c:v>
                </c:pt>
                <c:pt idx="6">
                  <c:v>91.13236689288392</c:v>
                </c:pt>
                <c:pt idx="7">
                  <c:v>66.0189988188627</c:v>
                </c:pt>
                <c:pt idx="8">
                  <c:v>64.62465527944443</c:v>
                </c:pt>
                <c:pt idx="9">
                  <c:v>87.0671459991387</c:v>
                </c:pt>
                <c:pt idx="10">
                  <c:v>116.5530874481813</c:v>
                </c:pt>
                <c:pt idx="11">
                  <c:v>126.9596131131975</c:v>
                </c:pt>
                <c:pt idx="12">
                  <c:v>160.7490128988825</c:v>
                </c:pt>
                <c:pt idx="13">
                  <c:v>177.7680675009296</c:v>
                </c:pt>
                <c:pt idx="14">
                  <c:v>213.8167960033213</c:v>
                </c:pt>
                <c:pt idx="15">
                  <c:v>238.9521552259177</c:v>
                </c:pt>
                <c:pt idx="16">
                  <c:v>276.1145783240068</c:v>
                </c:pt>
                <c:pt idx="17">
                  <c:v>408.1410567886691</c:v>
                </c:pt>
                <c:pt idx="18">
                  <c:v>372.9950125754089</c:v>
                </c:pt>
                <c:pt idx="19">
                  <c:v>276.9020708825067</c:v>
                </c:pt>
                <c:pt idx="20">
                  <c:v>404.3229745170064</c:v>
                </c:pt>
                <c:pt idx="21">
                  <c:v>304.4402248863236</c:v>
                </c:pt>
                <c:pt idx="22">
                  <c:v>386.0682268045472</c:v>
                </c:pt>
                <c:pt idx="23">
                  <c:v>427.6838574891</c:v>
                </c:pt>
                <c:pt idx="24">
                  <c:v>466.5642081699273</c:v>
                </c:pt>
                <c:pt idx="25">
                  <c:v>505.2906208107287</c:v>
                </c:pt>
                <c:pt idx="26">
                  <c:v>720.1640391432073</c:v>
                </c:pt>
                <c:pt idx="27">
                  <c:v>758.6914842492813</c:v>
                </c:pt>
                <c:pt idx="28">
                  <c:v>745.9292876928486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solidFill>
                <a:schemeClr val="accent3">
                  <a:tint val="4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46000"/>
                </a:schemeClr>
              </a:solidFill>
              <a:ln w="9525">
                <a:solidFill>
                  <a:schemeClr val="accent3">
                    <a:tint val="46000"/>
                  </a:schemeClr>
                </a:solidFill>
              </a:ln>
              <a:effectLst/>
            </c:spPr>
          </c:marker>
          <c:xVal>
            <c:numRef>
              <c:f>Groeicurves!$AN$2:$BT$2</c:f>
              <c:numCache>
                <c:formatCode>General</c:formatCode>
                <c:ptCount val="33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 formatCode="0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  <c:pt idx="18">
                  <c:v>70.0</c:v>
                </c:pt>
                <c:pt idx="19">
                  <c:v>73.0</c:v>
                </c:pt>
                <c:pt idx="20">
                  <c:v>77.0</c:v>
                </c:pt>
                <c:pt idx="21" formatCode="0">
                  <c:v>80.0</c:v>
                </c:pt>
                <c:pt idx="22" formatCode="0">
                  <c:v>84.0</c:v>
                </c:pt>
                <c:pt idx="23" formatCode="0">
                  <c:v>87.0</c:v>
                </c:pt>
                <c:pt idx="24" formatCode="0">
                  <c:v>91.0</c:v>
                </c:pt>
                <c:pt idx="25">
                  <c:v>94.0</c:v>
                </c:pt>
                <c:pt idx="26" formatCode="0">
                  <c:v>98.0</c:v>
                </c:pt>
                <c:pt idx="27" formatCode="_-* #,##0_-;\-* #,##0_-;_-* &quot;-&quot;??_-;_-@_-">
                  <c:v>101.0</c:v>
                </c:pt>
                <c:pt idx="28" formatCode="_-* #,##0_-;\-* #,##0_-;_-* &quot;-&quot;??_-;_-@_-">
                  <c:v>105.0</c:v>
                </c:pt>
                <c:pt idx="29" formatCode="_-* #,##0_-;\-* #,##0_-;_-* &quot;-&quot;??_-;_-@_-">
                  <c:v>108.0</c:v>
                </c:pt>
                <c:pt idx="30" formatCode="_-* #,##0_-;\-* #,##0_-;_-* &quot;-&quot;??_-;_-@_-">
                  <c:v>112.0</c:v>
                </c:pt>
                <c:pt idx="31" formatCode="0">
                  <c:v>115.0</c:v>
                </c:pt>
                <c:pt idx="32" formatCode="0">
                  <c:v>119.0</c:v>
                </c:pt>
              </c:numCache>
            </c:numRef>
          </c:xVal>
          <c:yVal>
            <c:numRef>
              <c:f>Groeicurves!$AN$39:$BT$39</c:f>
              <c:numCache>
                <c:formatCode>0.0</c:formatCode>
                <c:ptCount val="33"/>
                <c:pt idx="0">
                  <c:v>33.48937768726719</c:v>
                </c:pt>
                <c:pt idx="1">
                  <c:v>46.18141200776996</c:v>
                </c:pt>
                <c:pt idx="2">
                  <c:v>28.91574238241605</c:v>
                </c:pt>
                <c:pt idx="3">
                  <c:v>46.14371289592687</c:v>
                </c:pt>
                <c:pt idx="4">
                  <c:v>84.79943970202248</c:v>
                </c:pt>
                <c:pt idx="5">
                  <c:v>122.1241784205472</c:v>
                </c:pt>
                <c:pt idx="6">
                  <c:v>117.1395180768514</c:v>
                </c:pt>
                <c:pt idx="7">
                  <c:v>122.1498347605516</c:v>
                </c:pt>
                <c:pt idx="8">
                  <c:v>136.5650326515483</c:v>
                </c:pt>
                <c:pt idx="9">
                  <c:v>111.733360718799</c:v>
                </c:pt>
                <c:pt idx="10">
                  <c:v>111.733360718799</c:v>
                </c:pt>
                <c:pt idx="11">
                  <c:v>129.273919701342</c:v>
                </c:pt>
                <c:pt idx="12">
                  <c:v>116.1886627003649</c:v>
                </c:pt>
                <c:pt idx="13">
                  <c:v>110.3746218961214</c:v>
                </c:pt>
                <c:pt idx="14">
                  <c:v>125.6904096811472</c:v>
                </c:pt>
                <c:pt idx="15">
                  <c:v>77.10725008970787</c:v>
                </c:pt>
                <c:pt idx="16">
                  <c:v>109.9117605784925</c:v>
                </c:pt>
                <c:pt idx="17">
                  <c:v>149.7157394994752</c:v>
                </c:pt>
                <c:pt idx="18">
                  <c:v>115.1048132348764</c:v>
                </c:pt>
                <c:pt idx="19">
                  <c:v>97.03227789632554</c:v>
                </c:pt>
                <c:pt idx="20">
                  <c:v>76.61716163574787</c:v>
                </c:pt>
                <c:pt idx="21">
                  <c:v>133.1616406101593</c:v>
                </c:pt>
                <c:pt idx="22">
                  <c:v>88.53636416346754</c:v>
                </c:pt>
                <c:pt idx="23">
                  <c:v>52.76409581459176</c:v>
                </c:pt>
                <c:pt idx="24">
                  <c:v>96.87833985629968</c:v>
                </c:pt>
                <c:pt idx="25">
                  <c:v>99.0125284656383</c:v>
                </c:pt>
                <c:pt idx="26">
                  <c:v>59.66931646718213</c:v>
                </c:pt>
                <c:pt idx="27">
                  <c:v>77.19730907911078</c:v>
                </c:pt>
                <c:pt idx="28">
                  <c:v>85.85344403730186</c:v>
                </c:pt>
                <c:pt idx="29">
                  <c:v>68.6940649633944</c:v>
                </c:pt>
                <c:pt idx="30">
                  <c:v>43.87234140738147</c:v>
                </c:pt>
                <c:pt idx="31">
                  <c:v>73.46195541399252</c:v>
                </c:pt>
                <c:pt idx="32">
                  <c:v>49.72198692836565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54720"/>
        <c:axId val="43077312"/>
      </c:scatterChart>
      <c:valAx>
        <c:axId val="43154720"/>
        <c:scaling>
          <c:orientation val="minMax"/>
          <c:max val="14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(days)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77312"/>
        <c:crosses val="autoZero"/>
        <c:crossBetween val="midCat"/>
      </c:valAx>
      <c:valAx>
        <c:axId val="43077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Tumour</a:t>
                </a:r>
                <a:r>
                  <a:rPr lang="en-US" baseline="0"/>
                  <a:t> volume (mm3)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54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67859376725089"/>
          <c:y val="0.0470398287592692"/>
          <c:w val="0.881363472373604"/>
          <c:h val="0.830961774839352"/>
        </c:manualLayout>
      </c:layout>
      <c:scatterChart>
        <c:scatterStyle val="lineMarker"/>
        <c:varyColors val="0"/>
        <c:ser>
          <c:idx val="0"/>
          <c:order val="0"/>
          <c:tx>
            <c:strRef>
              <c:f>Groeicurves!$O$50</c:f>
              <c:strCache>
                <c:ptCount val="1"/>
                <c:pt idx="0">
                  <c:v>225Ac polymersomes</c:v>
                </c:pt>
              </c:strCache>
            </c:strRef>
          </c:tx>
          <c:spPr>
            <a:ln w="2857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pPr>
              <a:solidFill>
                <a:schemeClr val="dk1">
                  <a:tint val="88500"/>
                </a:schemeClr>
              </a:solidFill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Groeicurves!$P$56:$AP$56</c:f>
                <c:numCache>
                  <c:formatCode>General</c:formatCode>
                  <c:ptCount val="27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  <c:pt idx="15">
                    <c:v>22.47522919975666</c:v>
                  </c:pt>
                  <c:pt idx="16">
                    <c:v>27.8039003060326</c:v>
                  </c:pt>
                  <c:pt idx="17">
                    <c:v>25.95349748456318</c:v>
                  </c:pt>
                  <c:pt idx="18">
                    <c:v>37.53447213185358</c:v>
                  </c:pt>
                  <c:pt idx="19">
                    <c:v>33.43632721693886</c:v>
                  </c:pt>
                  <c:pt idx="20">
                    <c:v>36.5330871482816</c:v>
                  </c:pt>
                  <c:pt idx="21">
                    <c:v>31.10311276751091</c:v>
                  </c:pt>
                  <c:pt idx="22">
                    <c:v>30.00921331088203</c:v>
                  </c:pt>
                  <c:pt idx="23">
                    <c:v>31.39500210318119</c:v>
                  </c:pt>
                  <c:pt idx="24">
                    <c:v>48.10202922663841</c:v>
                  </c:pt>
                  <c:pt idx="25">
                    <c:v>45.65770582810303</c:v>
                  </c:pt>
                  <c:pt idx="26">
                    <c:v>32.53365743160344</c:v>
                  </c:pt>
                </c:numCache>
              </c:numRef>
            </c:plus>
            <c:minus>
              <c:numRef>
                <c:f>Groeicurves!$P$56:$AP$56</c:f>
                <c:numCache>
                  <c:formatCode>General</c:formatCode>
                  <c:ptCount val="27"/>
                  <c:pt idx="0">
                    <c:v>13.26735743740026</c:v>
                  </c:pt>
                  <c:pt idx="1">
                    <c:v>9.522850538662025</c:v>
                  </c:pt>
                  <c:pt idx="2">
                    <c:v>13.1784648788675</c:v>
                  </c:pt>
                  <c:pt idx="3">
                    <c:v>23.40291812108605</c:v>
                  </c:pt>
                  <c:pt idx="4">
                    <c:v>22.01727232669407</c:v>
                  </c:pt>
                  <c:pt idx="5">
                    <c:v>34.04314401637672</c:v>
                  </c:pt>
                  <c:pt idx="6">
                    <c:v>33.42096810035464</c:v>
                  </c:pt>
                  <c:pt idx="7">
                    <c:v>37.88721718625947</c:v>
                  </c:pt>
                  <c:pt idx="8">
                    <c:v>36.29723042596724</c:v>
                  </c:pt>
                  <c:pt idx="9">
                    <c:v>39.56316826799117</c:v>
                  </c:pt>
                  <c:pt idx="10">
                    <c:v>41.10094593347369</c:v>
                  </c:pt>
                  <c:pt idx="11">
                    <c:v>37.2174674997974</c:v>
                  </c:pt>
                  <c:pt idx="12">
                    <c:v>26.33465107678277</c:v>
                  </c:pt>
                  <c:pt idx="13">
                    <c:v>33.97357566310743</c:v>
                  </c:pt>
                  <c:pt idx="14">
                    <c:v>28.71390543573639</c:v>
                  </c:pt>
                  <c:pt idx="15">
                    <c:v>22.47522919975666</c:v>
                  </c:pt>
                  <c:pt idx="16">
                    <c:v>27.8039003060326</c:v>
                  </c:pt>
                  <c:pt idx="17">
                    <c:v>25.95349748456318</c:v>
                  </c:pt>
                  <c:pt idx="18">
                    <c:v>37.53447213185358</c:v>
                  </c:pt>
                  <c:pt idx="19">
                    <c:v>33.43632721693886</c:v>
                  </c:pt>
                  <c:pt idx="20">
                    <c:v>36.5330871482816</c:v>
                  </c:pt>
                  <c:pt idx="21">
                    <c:v>31.10311276751091</c:v>
                  </c:pt>
                  <c:pt idx="22">
                    <c:v>30.00921331088203</c:v>
                  </c:pt>
                  <c:pt idx="23">
                    <c:v>31.39500210318119</c:v>
                  </c:pt>
                  <c:pt idx="24">
                    <c:v>48.10202922663841</c:v>
                  </c:pt>
                  <c:pt idx="25">
                    <c:v>45.65770582810303</c:v>
                  </c:pt>
                  <c:pt idx="26">
                    <c:v>32.53365743160344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Groeicurves!$P$48:$AG$48</c:f>
              <c:numCache>
                <c:formatCode>General</c:formatCode>
                <c:ptCount val="18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</c:numCache>
            </c:numRef>
          </c:xVal>
          <c:yVal>
            <c:numRef>
              <c:f>Groeicurves!$P$50:$AG$50</c:f>
              <c:numCache>
                <c:formatCode>0.0</c:formatCode>
                <c:ptCount val="18"/>
                <c:pt idx="0">
                  <c:v>40.71346999419693</c:v>
                </c:pt>
                <c:pt idx="1">
                  <c:v>38.0119621114975</c:v>
                </c:pt>
                <c:pt idx="2">
                  <c:v>42.84078636960587</c:v>
                </c:pt>
                <c:pt idx="3">
                  <c:v>61.80972281198102</c:v>
                </c:pt>
                <c:pt idx="4">
                  <c:v>66.56766488584277</c:v>
                </c:pt>
                <c:pt idx="5">
                  <c:v>104.6355211666354</c:v>
                </c:pt>
                <c:pt idx="6">
                  <c:v>104.5606465417248</c:v>
                </c:pt>
                <c:pt idx="7">
                  <c:v>108.6339177666449</c:v>
                </c:pt>
                <c:pt idx="8">
                  <c:v>72.7130128153461</c:v>
                </c:pt>
                <c:pt idx="9">
                  <c:v>70.7673197652228</c:v>
                </c:pt>
                <c:pt idx="10">
                  <c:v>62.2342959691443</c:v>
                </c:pt>
                <c:pt idx="11">
                  <c:v>57.96330075658898</c:v>
                </c:pt>
                <c:pt idx="12">
                  <c:v>47.48995079783706</c:v>
                </c:pt>
                <c:pt idx="13">
                  <c:v>58.4448807304455</c:v>
                </c:pt>
                <c:pt idx="14">
                  <c:v>42.26927830604032</c:v>
                </c:pt>
                <c:pt idx="15">
                  <c:v>40.487864371761</c:v>
                </c:pt>
                <c:pt idx="16">
                  <c:v>49.72741926566249</c:v>
                </c:pt>
                <c:pt idx="17">
                  <c:v>45.49530126219533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Groeicurves!$O$51</c:f>
              <c:strCache>
                <c:ptCount val="1"/>
                <c:pt idx="0">
                  <c:v>225Ac DOTA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Groeicurves!$P$57:$AP$57</c:f>
                <c:numCache>
                  <c:formatCode>General</c:formatCode>
                  <c:ptCount val="27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  <c:pt idx="15">
                    <c:v>51.0926341340169</c:v>
                  </c:pt>
                  <c:pt idx="16">
                    <c:v>66.001891640868</c:v>
                  </c:pt>
                  <c:pt idx="17">
                    <c:v>85.88551340775793</c:v>
                  </c:pt>
                  <c:pt idx="18">
                    <c:v>86.5670746811576</c:v>
                  </c:pt>
                  <c:pt idx="19">
                    <c:v>82.56138514692654</c:v>
                  </c:pt>
                  <c:pt idx="20">
                    <c:v>96.57934704161406</c:v>
                  </c:pt>
                  <c:pt idx="21">
                    <c:v>101.6594599045225</c:v>
                  </c:pt>
                  <c:pt idx="22">
                    <c:v>89.9323628596472</c:v>
                  </c:pt>
                  <c:pt idx="23">
                    <c:v>69.82305537192721</c:v>
                  </c:pt>
                  <c:pt idx="24">
                    <c:v>71.71439187239318</c:v>
                  </c:pt>
                  <c:pt idx="25">
                    <c:v>64.81598986285746</c:v>
                  </c:pt>
                  <c:pt idx="26">
                    <c:v>62.13957425416223</c:v>
                  </c:pt>
                </c:numCache>
              </c:numRef>
            </c:plus>
            <c:minus>
              <c:numRef>
                <c:f>Groeicurves!$P$57:$AP$57</c:f>
                <c:numCache>
                  <c:formatCode>General</c:formatCode>
                  <c:ptCount val="27"/>
                  <c:pt idx="0">
                    <c:v>8.70671633209373</c:v>
                  </c:pt>
                  <c:pt idx="1">
                    <c:v>9.36456767950333</c:v>
                  </c:pt>
                  <c:pt idx="2">
                    <c:v>12.31904028921035</c:v>
                  </c:pt>
                  <c:pt idx="3">
                    <c:v>12.36830397540261</c:v>
                  </c:pt>
                  <c:pt idx="4">
                    <c:v>24.27055758026931</c:v>
                  </c:pt>
                  <c:pt idx="5">
                    <c:v>23.16123933420657</c:v>
                  </c:pt>
                  <c:pt idx="6">
                    <c:v>28.5769397411541</c:v>
                  </c:pt>
                  <c:pt idx="7">
                    <c:v>31.08521702960847</c:v>
                  </c:pt>
                  <c:pt idx="8">
                    <c:v>22.74846845581302</c:v>
                  </c:pt>
                  <c:pt idx="9">
                    <c:v>29.48289871271453</c:v>
                  </c:pt>
                  <c:pt idx="10">
                    <c:v>32.88956453622209</c:v>
                  </c:pt>
                  <c:pt idx="11">
                    <c:v>47.9866020309899</c:v>
                  </c:pt>
                  <c:pt idx="12">
                    <c:v>49.27532171917332</c:v>
                  </c:pt>
                  <c:pt idx="13">
                    <c:v>52.23694330074987</c:v>
                  </c:pt>
                  <c:pt idx="14">
                    <c:v>60.94940755585711</c:v>
                  </c:pt>
                  <c:pt idx="15">
                    <c:v>51.0926341340169</c:v>
                  </c:pt>
                  <c:pt idx="16">
                    <c:v>66.001891640868</c:v>
                  </c:pt>
                  <c:pt idx="17">
                    <c:v>85.88551340775793</c:v>
                  </c:pt>
                  <c:pt idx="18">
                    <c:v>86.5670746811576</c:v>
                  </c:pt>
                  <c:pt idx="19">
                    <c:v>82.56138514692654</c:v>
                  </c:pt>
                  <c:pt idx="20">
                    <c:v>96.57934704161406</c:v>
                  </c:pt>
                  <c:pt idx="21">
                    <c:v>101.6594599045225</c:v>
                  </c:pt>
                  <c:pt idx="22">
                    <c:v>89.9323628596472</c:v>
                  </c:pt>
                  <c:pt idx="23">
                    <c:v>69.82305537192721</c:v>
                  </c:pt>
                  <c:pt idx="24">
                    <c:v>71.71439187239318</c:v>
                  </c:pt>
                  <c:pt idx="25">
                    <c:v>64.81598986285746</c:v>
                  </c:pt>
                  <c:pt idx="26">
                    <c:v>62.13957425416223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Groeicurves!$P$48:$AG$48</c:f>
              <c:numCache>
                <c:formatCode>General</c:formatCode>
                <c:ptCount val="18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</c:numCache>
            </c:numRef>
          </c:xVal>
          <c:yVal>
            <c:numRef>
              <c:f>Groeicurves!$P$51:$AG$51</c:f>
              <c:numCache>
                <c:formatCode>0.0</c:formatCode>
                <c:ptCount val="18"/>
                <c:pt idx="0">
                  <c:v>44.8631866403543</c:v>
                </c:pt>
                <c:pt idx="1">
                  <c:v>39.01753356003403</c:v>
                </c:pt>
                <c:pt idx="2">
                  <c:v>48.40618320528713</c:v>
                </c:pt>
                <c:pt idx="3">
                  <c:v>66.70085532438557</c:v>
                </c:pt>
                <c:pt idx="4">
                  <c:v>66.34788429978537</c:v>
                </c:pt>
                <c:pt idx="5">
                  <c:v>80.28130586738476</c:v>
                </c:pt>
                <c:pt idx="6">
                  <c:v>81.2714966018881</c:v>
                </c:pt>
                <c:pt idx="7">
                  <c:v>91.92260834495565</c:v>
                </c:pt>
                <c:pt idx="8">
                  <c:v>87.69304288551955</c:v>
                </c:pt>
                <c:pt idx="9">
                  <c:v>87.79645364370018</c:v>
                </c:pt>
                <c:pt idx="10">
                  <c:v>93.61867567881242</c:v>
                </c:pt>
                <c:pt idx="11">
                  <c:v>90.68547533791076</c:v>
                </c:pt>
                <c:pt idx="12">
                  <c:v>79.47614185020848</c:v>
                </c:pt>
                <c:pt idx="13">
                  <c:v>86.46350206072083</c:v>
                </c:pt>
                <c:pt idx="14">
                  <c:v>93.80141165149624</c:v>
                </c:pt>
                <c:pt idx="15">
                  <c:v>68.50602755310768</c:v>
                </c:pt>
                <c:pt idx="16">
                  <c:v>96.30931888691818</c:v>
                </c:pt>
                <c:pt idx="17">
                  <c:v>114.286755597851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Groeicurves!$O$52</c:f>
              <c:strCache>
                <c:ptCount val="1"/>
                <c:pt idx="0">
                  <c:v>PBS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dk1">
                  <a:tint val="75000"/>
                </a:schemeClr>
              </a:solidFill>
              <a:ln w="9525" cap="flat" cmpd="sng" algn="ctr">
                <a:solidFill>
                  <a:schemeClr val="dk1">
                    <a:tint val="7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Groeicurves!$P$58:$AP$58</c:f>
                <c:numCache>
                  <c:formatCode>General</c:formatCode>
                  <c:ptCount val="27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  <c:pt idx="15">
                    <c:v>66.81295171100868</c:v>
                  </c:pt>
                  <c:pt idx="16">
                    <c:v>79.23069269232957</c:v>
                  </c:pt>
                  <c:pt idx="17">
                    <c:v>119.9310096617501</c:v>
                  </c:pt>
                  <c:pt idx="18">
                    <c:v>111.7882399694924</c:v>
                  </c:pt>
                  <c:pt idx="19">
                    <c:v>87.3436455541152</c:v>
                  </c:pt>
                  <c:pt idx="20">
                    <c:v>135.1200484481315</c:v>
                  </c:pt>
                  <c:pt idx="21">
                    <c:v>99.4179468622454</c:v>
                  </c:pt>
                  <c:pt idx="22">
                    <c:v>125.4836288124648</c:v>
                  </c:pt>
                  <c:pt idx="23">
                    <c:v>149.2084318444723</c:v>
                  </c:pt>
                  <c:pt idx="24">
                    <c:v>164.8111074975573</c:v>
                  </c:pt>
                  <c:pt idx="25">
                    <c:v>175.235070259846</c:v>
                  </c:pt>
                  <c:pt idx="26">
                    <c:v>252.3333285006507</c:v>
                  </c:pt>
                </c:numCache>
              </c:numRef>
            </c:plus>
            <c:minus>
              <c:numRef>
                <c:f>Groeicurves!$P$58:$AP$58</c:f>
                <c:numCache>
                  <c:formatCode>General</c:formatCode>
                  <c:ptCount val="27"/>
                  <c:pt idx="0">
                    <c:v>12.14994488177093</c:v>
                  </c:pt>
                  <c:pt idx="1">
                    <c:v>10.44783332823154</c:v>
                  </c:pt>
                  <c:pt idx="2">
                    <c:v>13.89537480933281</c:v>
                  </c:pt>
                  <c:pt idx="3">
                    <c:v>16.74002318429951</c:v>
                  </c:pt>
                  <c:pt idx="4">
                    <c:v>18.75314540735997</c:v>
                  </c:pt>
                  <c:pt idx="5">
                    <c:v>27.94543685018829</c:v>
                  </c:pt>
                  <c:pt idx="6">
                    <c:v>21.43435248597284</c:v>
                  </c:pt>
                  <c:pt idx="7">
                    <c:v>38.30229627158458</c:v>
                  </c:pt>
                  <c:pt idx="8">
                    <c:v>43.02022689167787</c:v>
                  </c:pt>
                  <c:pt idx="9">
                    <c:v>38.52534295522133</c:v>
                  </c:pt>
                  <c:pt idx="10">
                    <c:v>42.52273351677242</c:v>
                  </c:pt>
                  <c:pt idx="11">
                    <c:v>36.22172797072714</c:v>
                  </c:pt>
                  <c:pt idx="12">
                    <c:v>48.60662828136956</c:v>
                  </c:pt>
                  <c:pt idx="13">
                    <c:v>43.76164210582024</c:v>
                  </c:pt>
                  <c:pt idx="14">
                    <c:v>63.76224910427841</c:v>
                  </c:pt>
                  <c:pt idx="15">
                    <c:v>66.81295171100868</c:v>
                  </c:pt>
                  <c:pt idx="16">
                    <c:v>79.23069269232957</c:v>
                  </c:pt>
                  <c:pt idx="17">
                    <c:v>119.9310096617501</c:v>
                  </c:pt>
                  <c:pt idx="18">
                    <c:v>111.7882399694924</c:v>
                  </c:pt>
                  <c:pt idx="19">
                    <c:v>87.3436455541152</c:v>
                  </c:pt>
                  <c:pt idx="20">
                    <c:v>135.1200484481315</c:v>
                  </c:pt>
                  <c:pt idx="21">
                    <c:v>99.4179468622454</c:v>
                  </c:pt>
                  <c:pt idx="22">
                    <c:v>125.4836288124648</c:v>
                  </c:pt>
                  <c:pt idx="23">
                    <c:v>149.2084318444723</c:v>
                  </c:pt>
                  <c:pt idx="24">
                    <c:v>164.8111074975573</c:v>
                  </c:pt>
                  <c:pt idx="25">
                    <c:v>175.235070259846</c:v>
                  </c:pt>
                  <c:pt idx="26">
                    <c:v>252.3333285006507</c:v>
                  </c:pt>
                </c:numCache>
              </c:numRef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Groeicurves!$P$48:$AG$48</c:f>
              <c:numCache>
                <c:formatCode>General</c:formatCode>
                <c:ptCount val="18"/>
                <c:pt idx="0" formatCode="0">
                  <c:v>7.0</c:v>
                </c:pt>
                <c:pt idx="1">
                  <c:v>10.0</c:v>
                </c:pt>
                <c:pt idx="2">
                  <c:v>14.0</c:v>
                </c:pt>
                <c:pt idx="3">
                  <c:v>17.0</c:v>
                </c:pt>
                <c:pt idx="4">
                  <c:v>21.0</c:v>
                </c:pt>
                <c:pt idx="5">
                  <c:v>24.0</c:v>
                </c:pt>
                <c:pt idx="6" formatCode="0">
                  <c:v>28.0</c:v>
                </c:pt>
                <c:pt idx="7">
                  <c:v>31.0</c:v>
                </c:pt>
                <c:pt idx="8">
                  <c:v>35.0</c:v>
                </c:pt>
                <c:pt idx="9" formatCode="0">
                  <c:v>38.0</c:v>
                </c:pt>
                <c:pt idx="10">
                  <c:v>42.0</c:v>
                </c:pt>
                <c:pt idx="11">
                  <c:v>45.0</c:v>
                </c:pt>
                <c:pt idx="12">
                  <c:v>49.0</c:v>
                </c:pt>
                <c:pt idx="13">
                  <c:v>52.0</c:v>
                </c:pt>
                <c:pt idx="14">
                  <c:v>56.0</c:v>
                </c:pt>
                <c:pt idx="15">
                  <c:v>59.0</c:v>
                </c:pt>
                <c:pt idx="16">
                  <c:v>63.0</c:v>
                </c:pt>
                <c:pt idx="17">
                  <c:v>66.0</c:v>
                </c:pt>
              </c:numCache>
            </c:numRef>
          </c:xVal>
          <c:yVal>
            <c:numRef>
              <c:f>Groeicurves!$P$52:$AG$52</c:f>
              <c:numCache>
                <c:formatCode>0.0</c:formatCode>
                <c:ptCount val="18"/>
                <c:pt idx="0">
                  <c:v>39.44590280832038</c:v>
                </c:pt>
                <c:pt idx="1">
                  <c:v>37.86031481611484</c:v>
                </c:pt>
                <c:pt idx="2">
                  <c:v>38.17977551907675</c:v>
                </c:pt>
                <c:pt idx="3">
                  <c:v>59.93307935038976</c:v>
                </c:pt>
                <c:pt idx="4">
                  <c:v>67.99093725761284</c:v>
                </c:pt>
                <c:pt idx="5">
                  <c:v>98.21921087075994</c:v>
                </c:pt>
                <c:pt idx="6">
                  <c:v>96.33176818442199</c:v>
                </c:pt>
                <c:pt idx="7">
                  <c:v>108.242789481273</c:v>
                </c:pt>
                <c:pt idx="8">
                  <c:v>115.4137365124794</c:v>
                </c:pt>
                <c:pt idx="9">
                  <c:v>122.9045369457295</c:v>
                </c:pt>
                <c:pt idx="10">
                  <c:v>125.0783227124728</c:v>
                </c:pt>
                <c:pt idx="11">
                  <c:v>115.0205138320051</c:v>
                </c:pt>
                <c:pt idx="12">
                  <c:v>104.5555414536627</c:v>
                </c:pt>
                <c:pt idx="13">
                  <c:v>111.2839820696418</c:v>
                </c:pt>
                <c:pt idx="14">
                  <c:v>104.9856778478168</c:v>
                </c:pt>
                <c:pt idx="15">
                  <c:v>90.09335057255605</c:v>
                </c:pt>
                <c:pt idx="16">
                  <c:v>116.1708603419946</c:v>
                </c:pt>
                <c:pt idx="17">
                  <c:v>144.911458933973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3440"/>
        <c:axId val="14307344"/>
      </c:scatterChart>
      <c:valAx>
        <c:axId val="14303440"/>
        <c:scaling>
          <c:orientation val="minMax"/>
          <c:max val="67.0"/>
          <c:min val="7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Time after cell inoculation</a:t>
                </a:r>
                <a:r>
                  <a:rPr lang="en-US" b="0" baseline="0"/>
                  <a:t> (days)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44020288223832"/>
              <c:y val="0.927117895758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7344"/>
        <c:crosses val="autoZero"/>
        <c:crossBetween val="midCat"/>
      </c:valAx>
      <c:valAx>
        <c:axId val="14307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Tumour size (mm3)</a:t>
                </a:r>
              </a:p>
            </c:rich>
          </c:tx>
          <c:layout>
            <c:manualLayout>
              <c:xMode val="edge"/>
              <c:yMode val="edge"/>
              <c:x val="0.0152762975525541"/>
              <c:y val="0.3320216177895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344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3545324228856"/>
          <c:y val="0.0657502196632318"/>
          <c:w val="0.169715961731099"/>
          <c:h val="0.1513528129751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1" r="0.700000000000001" t="0.750000000000002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46</xdr:row>
      <xdr:rowOff>152399</xdr:rowOff>
    </xdr:from>
    <xdr:to>
      <xdr:col>13</xdr:col>
      <xdr:colOff>85725</xdr:colOff>
      <xdr:row>72</xdr:row>
      <xdr:rowOff>104774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66675</xdr:colOff>
      <xdr:row>68</xdr:row>
      <xdr:rowOff>19050</xdr:rowOff>
    </xdr:from>
    <xdr:ext cx="1442831" cy="436786"/>
    <xdr:sp macro="" textlink="">
      <xdr:nvSpPr>
        <xdr:cNvPr id="3" name="Tekstvak 2"/>
        <xdr:cNvSpPr txBox="1"/>
      </xdr:nvSpPr>
      <xdr:spPr>
        <a:xfrm>
          <a:off x="2695575" y="13068300"/>
          <a:ext cx="144283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↑ </a:t>
          </a:r>
        </a:p>
        <a:p>
          <a:r>
            <a:rPr lang="nl-NL" sz="1100"/>
            <a:t>intratumoral</a:t>
          </a:r>
          <a:r>
            <a:rPr lang="nl-NL" sz="1100" baseline="0"/>
            <a:t> injection</a:t>
          </a:r>
          <a:endParaRPr lang="nl-NL" sz="1100"/>
        </a:p>
      </xdr:txBody>
    </xdr:sp>
    <xdr:clientData/>
  </xdr:oneCellAnchor>
  <xdr:oneCellAnchor>
    <xdr:from>
      <xdr:col>2</xdr:col>
      <xdr:colOff>365125</xdr:colOff>
      <xdr:row>48</xdr:row>
      <xdr:rowOff>3175</xdr:rowOff>
    </xdr:from>
    <xdr:ext cx="5368457" cy="374141"/>
    <xdr:sp macro="" textlink="">
      <xdr:nvSpPr>
        <xdr:cNvPr id="4" name="Tekstvak 3"/>
        <xdr:cNvSpPr txBox="1"/>
      </xdr:nvSpPr>
      <xdr:spPr>
        <a:xfrm>
          <a:off x="1838325" y="9274175"/>
          <a:ext cx="53684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800"/>
            <a:t>MDA-MB-231 tumor growth after intratumoral therapy</a:t>
          </a:r>
        </a:p>
      </xdr:txBody>
    </xdr:sp>
    <xdr:clientData/>
  </xdr:oneCellAnchor>
  <xdr:twoCellAnchor>
    <xdr:from>
      <xdr:col>73</xdr:col>
      <xdr:colOff>330200</xdr:colOff>
      <xdr:row>0</xdr:row>
      <xdr:rowOff>23091</xdr:rowOff>
    </xdr:from>
    <xdr:to>
      <xdr:col>83</xdr:col>
      <xdr:colOff>50800</xdr:colOff>
      <xdr:row>19</xdr:row>
      <xdr:rowOff>54841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73</xdr:col>
      <xdr:colOff>317500</xdr:colOff>
      <xdr:row>19</xdr:row>
      <xdr:rowOff>44450</xdr:rowOff>
    </xdr:from>
    <xdr:to>
      <xdr:col>83</xdr:col>
      <xdr:colOff>38100</xdr:colOff>
      <xdr:row>38</xdr:row>
      <xdr:rowOff>88900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73</xdr:col>
      <xdr:colOff>329046</xdr:colOff>
      <xdr:row>38</xdr:row>
      <xdr:rowOff>118341</xdr:rowOff>
    </xdr:from>
    <xdr:to>
      <xdr:col>83</xdr:col>
      <xdr:colOff>49646</xdr:colOff>
      <xdr:row>57</xdr:row>
      <xdr:rowOff>162791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70</xdr:row>
      <xdr:rowOff>0</xdr:rowOff>
    </xdr:from>
    <xdr:to>
      <xdr:col>26</xdr:col>
      <xdr:colOff>121516</xdr:colOff>
      <xdr:row>95</xdr:row>
      <xdr:rowOff>148647</xdr:rowOff>
    </xdr:to>
    <xdr:graphicFrame macro="">
      <xdr:nvGraphicFramePr>
        <xdr:cNvPr id="8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0.11072</cdr:x>
      <cdr:y>0.92142</cdr:y>
    </cdr:from>
    <cdr:to>
      <cdr:x>0.34275</cdr:x>
      <cdr:y>0.98011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895368" y="4519929"/>
          <a:ext cx="1876363" cy="2878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Days after cell</a:t>
          </a:r>
          <a:r>
            <a:rPr lang="nl-NL" sz="1100" baseline="0"/>
            <a:t> </a:t>
          </a:r>
          <a:r>
            <a:rPr lang="nl-NL" sz="1100"/>
            <a:t>inocculation</a:t>
          </a:r>
        </a:p>
      </cdr:txBody>
    </cdr:sp>
  </cdr:relSizeAnchor>
  <cdr:relSizeAnchor xmlns:cdr="http://schemas.openxmlformats.org/drawingml/2006/chartDrawing">
    <cdr:from>
      <cdr:x>0.01649</cdr:x>
      <cdr:y>0.38252</cdr:y>
    </cdr:from>
    <cdr:to>
      <cdr:x>0.06007</cdr:x>
      <cdr:y>0.60583</cdr:y>
    </cdr:to>
    <cdr:sp macro="" textlink="">
      <cdr:nvSpPr>
        <cdr:cNvPr id="3" name="Tekstvak 2"/>
        <cdr:cNvSpPr txBox="1"/>
      </cdr:nvSpPr>
      <cdr:spPr>
        <a:xfrm xmlns:a="http://schemas.openxmlformats.org/drawingml/2006/main" rot="16200000">
          <a:off x="-238124" y="2247901"/>
          <a:ext cx="10953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100"/>
            <a:t>Tumorsize (mm3)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3"/>
  <sheetViews>
    <sheetView topLeftCell="A2" workbookViewId="0">
      <selection activeCell="G6" sqref="G6"/>
    </sheetView>
  </sheetViews>
  <sheetFormatPr baseColWidth="10" defaultColWidth="8.83203125" defaultRowHeight="15" x14ac:dyDescent="0.2"/>
  <cols>
    <col min="3" max="3" width="18.5" customWidth="1"/>
    <col min="4" max="4" width="18.1640625" customWidth="1"/>
    <col min="5" max="5" width="18.33203125" customWidth="1"/>
    <col min="6" max="6" width="18.1640625" customWidth="1"/>
    <col min="7" max="7" width="19.6640625" customWidth="1"/>
    <col min="8" max="8" width="9.1640625" hidden="1" customWidth="1"/>
    <col min="9" max="9" width="18.33203125" customWidth="1"/>
    <col min="10" max="10" width="18.1640625" customWidth="1"/>
    <col min="11" max="12" width="18.5" customWidth="1"/>
  </cols>
  <sheetData>
    <row r="1" spans="1:27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">
      <c r="A6" t="s">
        <v>4</v>
      </c>
      <c r="C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">
      <c r="A7" s="2"/>
      <c r="B7" s="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">
      <c r="A8" s="2"/>
      <c r="B8" s="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8" x14ac:dyDescent="0.2">
      <c r="A9" s="67" t="s">
        <v>16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6" thickBot="1" x14ac:dyDescent="0.25">
      <c r="A11" s="42" t="s">
        <v>13</v>
      </c>
      <c r="B11" s="39"/>
      <c r="C11" s="43"/>
      <c r="D11" s="69"/>
      <c r="E11" s="44"/>
      <c r="F11" s="69"/>
      <c r="G11" s="69"/>
      <c r="H11" s="48"/>
      <c r="I11" s="69"/>
      <c r="J11" s="69"/>
      <c r="K11" s="83"/>
      <c r="L11" s="83"/>
      <c r="M11" s="22"/>
      <c r="N11" s="23"/>
      <c r="O11" s="22"/>
      <c r="P11" s="22"/>
      <c r="Q11" s="23"/>
      <c r="R11" s="22"/>
      <c r="S11" s="22"/>
      <c r="T11" s="23"/>
      <c r="U11" s="22"/>
      <c r="V11" s="22"/>
      <c r="W11" s="23"/>
      <c r="X11" s="22"/>
      <c r="Y11" s="22"/>
      <c r="Z11" s="23"/>
      <c r="AA11" s="9"/>
    </row>
    <row r="12" spans="1:27" ht="16" thickBot="1" x14ac:dyDescent="0.25">
      <c r="A12" s="10" t="s">
        <v>5</v>
      </c>
      <c r="B12" s="11" t="s">
        <v>6</v>
      </c>
      <c r="C12" s="10"/>
      <c r="D12" s="70"/>
      <c r="E12" s="5"/>
      <c r="F12" s="70"/>
      <c r="G12" s="70"/>
      <c r="H12" s="5"/>
      <c r="I12" s="70"/>
      <c r="J12" s="70"/>
      <c r="K12" s="70"/>
      <c r="L12" s="70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9"/>
    </row>
    <row r="13" spans="1:27" x14ac:dyDescent="0.2">
      <c r="A13" s="12">
        <v>1</v>
      </c>
      <c r="B13" s="8">
        <v>1</v>
      </c>
      <c r="C13" s="13"/>
      <c r="D13" s="71"/>
      <c r="E13" s="13"/>
      <c r="F13" s="71"/>
      <c r="G13" s="71"/>
      <c r="H13" s="13"/>
      <c r="I13" s="71"/>
      <c r="J13" s="71"/>
      <c r="K13" s="71"/>
      <c r="L13" s="7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"/>
    </row>
    <row r="14" spans="1:27" x14ac:dyDescent="0.2">
      <c r="A14" s="24"/>
      <c r="B14" s="16">
        <v>2</v>
      </c>
      <c r="C14" s="6"/>
      <c r="D14" s="72"/>
      <c r="E14" s="7"/>
      <c r="F14" s="72"/>
      <c r="G14" s="72"/>
      <c r="H14" s="7"/>
      <c r="I14" s="72"/>
      <c r="J14" s="72"/>
      <c r="K14" s="73"/>
      <c r="L14" s="73"/>
      <c r="M14" s="6"/>
      <c r="N14" s="7"/>
      <c r="O14" s="6"/>
      <c r="P14" s="6"/>
      <c r="Q14" s="7"/>
      <c r="R14" s="6"/>
      <c r="S14" s="6"/>
      <c r="T14" s="7"/>
      <c r="U14" s="6"/>
      <c r="V14" s="6"/>
      <c r="W14" s="7"/>
      <c r="X14" s="6"/>
      <c r="Y14" s="6"/>
      <c r="Z14" s="7"/>
      <c r="AA14" s="2"/>
    </row>
    <row r="15" spans="1:27" x14ac:dyDescent="0.2">
      <c r="A15" s="24"/>
      <c r="B15" s="16">
        <v>3</v>
      </c>
      <c r="C15" s="6"/>
      <c r="D15" s="72"/>
      <c r="E15" s="7"/>
      <c r="F15" s="72"/>
      <c r="G15" s="72"/>
      <c r="H15" s="7"/>
      <c r="I15" s="72"/>
      <c r="J15" s="72"/>
      <c r="K15" s="73"/>
      <c r="L15" s="73"/>
      <c r="M15" s="6"/>
      <c r="N15" s="6"/>
      <c r="O15" s="6"/>
      <c r="P15" s="6"/>
      <c r="Q15" s="7"/>
      <c r="R15" s="6"/>
      <c r="S15" s="6"/>
      <c r="T15" s="7"/>
      <c r="U15" s="6"/>
      <c r="V15" s="6"/>
      <c r="W15" s="7"/>
      <c r="X15" s="6"/>
      <c r="Y15" s="6"/>
      <c r="Z15" s="7"/>
      <c r="AA15" s="18"/>
    </row>
    <row r="16" spans="1:27" x14ac:dyDescent="0.2">
      <c r="A16" s="24"/>
      <c r="B16" s="16">
        <v>4</v>
      </c>
      <c r="C16" s="6"/>
      <c r="D16" s="72"/>
      <c r="E16" s="7"/>
      <c r="F16" s="72"/>
      <c r="G16" s="72"/>
      <c r="H16" s="7"/>
      <c r="I16" s="72"/>
      <c r="J16" s="72"/>
      <c r="K16" s="73"/>
      <c r="L16" s="73"/>
      <c r="M16" s="6"/>
      <c r="N16" s="7"/>
      <c r="O16" s="6"/>
      <c r="P16" s="6"/>
      <c r="Q16" s="7"/>
      <c r="R16" s="6"/>
      <c r="S16" s="6"/>
      <c r="T16" s="7"/>
      <c r="U16" s="6"/>
      <c r="V16" s="6"/>
      <c r="W16" s="7"/>
      <c r="X16" s="6"/>
      <c r="Y16" s="6"/>
      <c r="Z16" s="7"/>
      <c r="AA16" s="18"/>
    </row>
    <row r="17" spans="1:27" x14ac:dyDescent="0.2">
      <c r="A17" s="24"/>
      <c r="B17" s="16">
        <v>5</v>
      </c>
      <c r="C17" s="7"/>
      <c r="D17" s="73"/>
      <c r="E17" s="7"/>
      <c r="F17" s="73"/>
      <c r="G17" s="73"/>
      <c r="H17" s="7"/>
      <c r="I17" s="73"/>
      <c r="J17" s="73"/>
      <c r="K17" s="73"/>
      <c r="L17" s="73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8"/>
    </row>
    <row r="18" spans="1:27" x14ac:dyDescent="0.2">
      <c r="A18" s="24"/>
      <c r="B18" s="19">
        <v>6</v>
      </c>
      <c r="C18" s="20"/>
      <c r="D18" s="74"/>
      <c r="E18" s="20"/>
      <c r="F18" s="79"/>
      <c r="G18" s="73"/>
      <c r="H18" s="7"/>
      <c r="I18" s="79"/>
      <c r="J18" s="73"/>
      <c r="K18" s="73"/>
      <c r="L18" s="73"/>
      <c r="M18" s="21"/>
      <c r="N18" s="21"/>
      <c r="O18" s="22"/>
      <c r="P18" s="22"/>
      <c r="Q18" s="23"/>
      <c r="R18" s="22"/>
      <c r="S18" s="22"/>
      <c r="T18" s="23"/>
      <c r="U18" s="22"/>
      <c r="V18" s="22"/>
      <c r="W18" s="23"/>
      <c r="X18" s="22"/>
      <c r="Y18" s="22"/>
      <c r="Z18" s="23"/>
      <c r="AA18" s="2"/>
    </row>
    <row r="19" spans="1:27" x14ac:dyDescent="0.2">
      <c r="A19" s="24"/>
      <c r="B19" s="16">
        <v>7</v>
      </c>
      <c r="C19" s="7"/>
      <c r="D19" s="73"/>
      <c r="E19" s="7"/>
      <c r="F19" s="73"/>
      <c r="G19" s="73"/>
      <c r="H19" s="7"/>
      <c r="I19" s="73"/>
      <c r="J19" s="73"/>
      <c r="K19" s="73"/>
      <c r="L19" s="73"/>
      <c r="M19" s="7"/>
      <c r="N19" s="7"/>
      <c r="O19" s="6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2"/>
    </row>
    <row r="20" spans="1:27" ht="16" thickBot="1" x14ac:dyDescent="0.25">
      <c r="A20" s="45"/>
      <c r="B20" s="47">
        <v>8</v>
      </c>
      <c r="C20" s="50"/>
      <c r="D20" s="75"/>
      <c r="E20" s="31"/>
      <c r="F20" s="75"/>
      <c r="G20" s="75"/>
      <c r="H20" s="31"/>
      <c r="I20" s="75"/>
      <c r="J20" s="75"/>
      <c r="K20" s="76"/>
      <c r="L20" s="76"/>
      <c r="M20" s="6"/>
      <c r="N20" s="7"/>
      <c r="O20" s="6"/>
      <c r="P20" s="6"/>
      <c r="Q20" s="7"/>
      <c r="R20" s="6"/>
      <c r="S20" s="6"/>
      <c r="T20" s="7"/>
      <c r="U20" s="6"/>
      <c r="V20" s="6"/>
      <c r="W20" s="7"/>
      <c r="X20" s="6"/>
      <c r="Y20" s="6"/>
      <c r="Z20" s="7"/>
      <c r="AA20" s="18"/>
    </row>
    <row r="21" spans="1:27" x14ac:dyDescent="0.2">
      <c r="A21" s="24">
        <v>2</v>
      </c>
      <c r="B21" s="2">
        <v>9</v>
      </c>
      <c r="C21" s="86"/>
      <c r="D21" s="72"/>
      <c r="E21" s="7"/>
      <c r="F21" s="72"/>
      <c r="G21" s="72"/>
      <c r="H21" s="7"/>
      <c r="I21" s="72"/>
      <c r="J21" s="72"/>
      <c r="K21" s="73"/>
      <c r="L21" s="73"/>
      <c r="M21" s="6"/>
      <c r="N21" s="7"/>
      <c r="O21" s="6"/>
      <c r="P21" s="6"/>
      <c r="Q21" s="7"/>
      <c r="R21" s="6"/>
      <c r="S21" s="7"/>
      <c r="T21" s="7"/>
      <c r="U21" s="6"/>
      <c r="V21" s="6"/>
      <c r="W21" s="7"/>
      <c r="X21" s="6"/>
      <c r="Y21" s="6"/>
      <c r="Z21" s="7"/>
      <c r="AA21" s="18"/>
    </row>
    <row r="22" spans="1:27" x14ac:dyDescent="0.2">
      <c r="A22" s="41"/>
      <c r="B22" s="2">
        <v>10</v>
      </c>
      <c r="C22" s="72"/>
      <c r="D22" s="72"/>
      <c r="E22" s="7"/>
      <c r="F22" s="72"/>
      <c r="G22" s="72"/>
      <c r="H22" s="7"/>
      <c r="I22" s="72"/>
      <c r="J22" s="72"/>
      <c r="K22" s="73"/>
      <c r="L22" s="73"/>
      <c r="M22" s="6"/>
      <c r="N22" s="7"/>
      <c r="O22" s="6"/>
      <c r="P22" s="6"/>
      <c r="Q22" s="7"/>
      <c r="R22" s="6"/>
      <c r="S22" s="7"/>
      <c r="T22" s="7"/>
      <c r="U22" s="6"/>
      <c r="V22" s="6"/>
      <c r="W22" s="7"/>
      <c r="X22" s="6"/>
      <c r="Y22" s="6"/>
      <c r="Z22" s="7"/>
      <c r="AA22" s="18"/>
    </row>
    <row r="23" spans="1:27" ht="16" thickBot="1" x14ac:dyDescent="0.25">
      <c r="A23" s="45"/>
      <c r="B23" s="46">
        <v>11</v>
      </c>
      <c r="C23" s="76"/>
      <c r="D23" s="76"/>
      <c r="E23" s="31"/>
      <c r="F23" s="76"/>
      <c r="G23" s="76"/>
      <c r="H23" s="31"/>
      <c r="I23" s="76"/>
      <c r="J23" s="76"/>
      <c r="K23" s="76"/>
      <c r="L23" s="7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2"/>
    </row>
    <row r="24" spans="1:27" x14ac:dyDescent="0.2">
      <c r="A24" s="24">
        <v>3</v>
      </c>
      <c r="B24" s="19">
        <v>12</v>
      </c>
      <c r="C24" s="7"/>
      <c r="D24" s="77"/>
      <c r="E24" s="2"/>
      <c r="F24" s="72"/>
      <c r="G24" s="72"/>
      <c r="H24" s="6"/>
      <c r="I24" s="72"/>
      <c r="J24" s="72"/>
      <c r="K24" s="72"/>
      <c r="L24" s="72"/>
      <c r="M24" s="6"/>
      <c r="N24" s="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">
      <c r="A25" s="24"/>
      <c r="B25" s="19">
        <v>13</v>
      </c>
      <c r="C25" s="7"/>
      <c r="D25" s="77"/>
      <c r="E25" s="2"/>
      <c r="F25" s="70"/>
      <c r="G25" s="70"/>
      <c r="H25" s="23"/>
      <c r="I25" s="80"/>
      <c r="J25" s="70"/>
      <c r="K25" s="84"/>
      <c r="L25" s="84"/>
      <c r="M25" s="5"/>
      <c r="N25" s="23"/>
      <c r="O25" s="5"/>
      <c r="P25" s="5"/>
      <c r="Q25" s="23"/>
      <c r="R25" s="2"/>
      <c r="S25" s="2"/>
      <c r="T25" s="2"/>
      <c r="U25" s="2"/>
      <c r="V25" s="2"/>
      <c r="W25" s="2"/>
      <c r="X25" s="2"/>
      <c r="Y25" s="2"/>
      <c r="Z25" s="2"/>
      <c r="AA25" s="18"/>
    </row>
    <row r="26" spans="1:27" ht="16" thickBot="1" x14ac:dyDescent="0.25">
      <c r="A26" s="45"/>
      <c r="B26" s="35">
        <v>14</v>
      </c>
      <c r="C26" s="31"/>
      <c r="D26" s="78"/>
      <c r="E26" s="46"/>
      <c r="F26" s="75"/>
      <c r="G26" s="75"/>
      <c r="H26" s="50"/>
      <c r="I26" s="75"/>
      <c r="J26" s="75"/>
      <c r="K26" s="75"/>
      <c r="L26" s="75"/>
      <c r="M26" s="6"/>
      <c r="N26" s="6"/>
      <c r="O26" s="6"/>
      <c r="P26" s="6"/>
      <c r="Q26" s="6"/>
      <c r="R26" s="2"/>
      <c r="S26" s="2"/>
      <c r="T26" s="2"/>
      <c r="U26" s="2"/>
      <c r="V26" s="2"/>
      <c r="W26" s="2"/>
      <c r="X26" s="2"/>
      <c r="Y26" s="2"/>
      <c r="Z26" s="2"/>
      <c r="AA26" s="18"/>
    </row>
    <row r="27" spans="1:27" x14ac:dyDescent="0.2">
      <c r="A27" s="24">
        <v>4</v>
      </c>
      <c r="B27" s="19">
        <v>15</v>
      </c>
      <c r="C27" s="7"/>
      <c r="D27" s="77"/>
      <c r="E27" s="2"/>
      <c r="F27" s="72"/>
      <c r="G27" s="72"/>
      <c r="H27" s="6"/>
      <c r="I27" s="72"/>
      <c r="J27" s="72"/>
      <c r="K27" s="72"/>
      <c r="L27" s="72"/>
      <c r="M27" s="6"/>
      <c r="N27" s="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8"/>
    </row>
    <row r="28" spans="1:27" x14ac:dyDescent="0.2">
      <c r="A28" s="24"/>
      <c r="B28" s="19">
        <v>16</v>
      </c>
      <c r="C28" s="7"/>
      <c r="D28" s="77"/>
      <c r="E28" s="2"/>
      <c r="F28" s="72"/>
      <c r="G28" s="72"/>
      <c r="H28" s="6"/>
      <c r="I28" s="72"/>
      <c r="J28" s="72"/>
      <c r="K28" s="72"/>
      <c r="L28" s="72"/>
      <c r="M28" s="6"/>
      <c r="N28" s="6"/>
      <c r="O28" s="6"/>
      <c r="P28" s="6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">
      <c r="A29" s="24"/>
      <c r="B29" s="19">
        <v>17</v>
      </c>
      <c r="C29" s="7"/>
      <c r="D29" s="77"/>
      <c r="E29" s="2"/>
      <c r="F29" s="72"/>
      <c r="G29" s="72"/>
      <c r="H29" s="6"/>
      <c r="I29" s="72"/>
      <c r="J29" s="72"/>
      <c r="K29" s="72"/>
      <c r="L29" s="72"/>
      <c r="M29" s="6"/>
      <c r="N29" s="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">
      <c r="A30" s="24"/>
      <c r="B30" s="19">
        <v>18</v>
      </c>
      <c r="C30" s="7"/>
      <c r="D30" s="77"/>
      <c r="E30" s="2"/>
      <c r="F30" s="72"/>
      <c r="G30" s="72"/>
      <c r="H30" s="6"/>
      <c r="I30" s="72"/>
      <c r="J30" s="72"/>
      <c r="K30" s="72"/>
      <c r="L30" s="72"/>
      <c r="M30" s="6"/>
      <c r="N30" s="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8"/>
    </row>
    <row r="31" spans="1:27" x14ac:dyDescent="0.2">
      <c r="A31" s="24"/>
      <c r="B31" s="19">
        <v>19</v>
      </c>
      <c r="C31" s="7"/>
      <c r="D31" s="77"/>
      <c r="E31" s="2"/>
      <c r="F31" s="72"/>
      <c r="G31" s="72"/>
      <c r="H31" s="6"/>
      <c r="I31" s="72"/>
      <c r="J31" s="72"/>
      <c r="K31" s="72"/>
      <c r="L31" s="72"/>
      <c r="M31" s="6"/>
      <c r="N31" s="6"/>
      <c r="O31" s="6"/>
      <c r="P31" s="6"/>
      <c r="Q31" s="6"/>
      <c r="R31" s="2"/>
      <c r="S31" s="2"/>
      <c r="T31" s="2"/>
      <c r="U31" s="2"/>
      <c r="V31" s="2"/>
      <c r="W31" s="2"/>
      <c r="X31" s="2"/>
      <c r="Y31" s="2"/>
      <c r="Z31" s="2"/>
      <c r="AA31" s="18"/>
    </row>
    <row r="32" spans="1:27" x14ac:dyDescent="0.2">
      <c r="A32" s="24"/>
      <c r="B32" s="19">
        <v>20</v>
      </c>
      <c r="C32" s="7"/>
      <c r="D32" s="77"/>
      <c r="E32" s="2"/>
      <c r="F32" s="72"/>
      <c r="G32" s="72"/>
      <c r="H32" s="6"/>
      <c r="I32" s="72"/>
      <c r="J32" s="72"/>
      <c r="K32" s="72"/>
      <c r="L32" s="72"/>
      <c r="M32" s="6"/>
      <c r="N32" s="6"/>
      <c r="O32" s="6"/>
      <c r="P32" s="6"/>
      <c r="Q32" s="6"/>
      <c r="R32" s="2"/>
      <c r="S32" s="2"/>
      <c r="T32" s="2"/>
      <c r="U32" s="2"/>
      <c r="V32" s="2"/>
      <c r="W32" s="2"/>
      <c r="X32" s="2"/>
      <c r="Y32" s="2"/>
      <c r="Z32" s="2"/>
      <c r="AA32" s="18"/>
    </row>
    <row r="33" spans="1:27" x14ac:dyDescent="0.2">
      <c r="A33" s="24"/>
      <c r="B33" s="19">
        <v>21</v>
      </c>
      <c r="C33" s="7"/>
      <c r="D33" s="77"/>
      <c r="E33" s="2"/>
      <c r="F33" s="72"/>
      <c r="G33" s="72"/>
      <c r="H33" s="6"/>
      <c r="I33" s="72"/>
      <c r="J33" s="72"/>
      <c r="K33" s="72"/>
      <c r="L33" s="72"/>
      <c r="M33" s="6"/>
      <c r="N33" s="6"/>
      <c r="O33" s="6"/>
      <c r="P33" s="6"/>
      <c r="Q33" s="6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6" thickBot="1" x14ac:dyDescent="0.25">
      <c r="A34" s="45"/>
      <c r="B34" s="35">
        <v>22</v>
      </c>
      <c r="C34" s="31"/>
      <c r="D34" s="78"/>
      <c r="E34" s="46"/>
      <c r="F34" s="75"/>
      <c r="G34" s="75"/>
      <c r="H34" s="50"/>
      <c r="I34" s="75"/>
      <c r="J34" s="75"/>
      <c r="K34" s="75"/>
      <c r="L34" s="75"/>
      <c r="M34" s="6"/>
      <c r="N34" s="6"/>
      <c r="O34" s="6"/>
      <c r="P34" s="6"/>
      <c r="Q34" s="6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">
      <c r="A35" s="24">
        <v>5</v>
      </c>
      <c r="B35" s="19">
        <v>23</v>
      </c>
      <c r="C35" s="7"/>
      <c r="D35" s="77"/>
      <c r="E35" s="2"/>
      <c r="F35" s="72"/>
      <c r="G35" s="72"/>
      <c r="H35" s="6"/>
      <c r="I35" s="72"/>
      <c r="J35" s="72"/>
      <c r="K35" s="72"/>
      <c r="L35" s="72"/>
      <c r="M35" s="6"/>
      <c r="N35" s="6"/>
      <c r="O35" s="6"/>
      <c r="P35" s="6"/>
      <c r="Q35" s="6"/>
      <c r="R35" s="2"/>
      <c r="S35" s="2"/>
      <c r="T35" s="2"/>
      <c r="U35" s="2"/>
      <c r="V35" s="2"/>
      <c r="W35" s="2"/>
      <c r="X35" s="2"/>
      <c r="Y35" s="2"/>
      <c r="Z35" s="2"/>
      <c r="AA35" s="18"/>
    </row>
    <row r="36" spans="1:27" x14ac:dyDescent="0.2">
      <c r="A36" s="24"/>
      <c r="B36" s="19">
        <v>24</v>
      </c>
      <c r="C36" s="7"/>
      <c r="D36" s="77"/>
      <c r="E36" s="2"/>
      <c r="F36" s="72"/>
      <c r="G36" s="72"/>
      <c r="H36" s="6"/>
      <c r="I36" s="72"/>
      <c r="J36" s="72"/>
      <c r="K36" s="72"/>
      <c r="L36" s="72"/>
      <c r="M36" s="6"/>
      <c r="N36" s="6"/>
      <c r="O36" s="6"/>
      <c r="P36" s="6"/>
      <c r="Q36" s="6"/>
      <c r="R36" s="2"/>
      <c r="S36" s="2"/>
      <c r="T36" s="2"/>
      <c r="U36" s="2"/>
      <c r="V36" s="2"/>
      <c r="W36" s="2"/>
      <c r="X36" s="2"/>
      <c r="Y36" s="2"/>
      <c r="Z36" s="2"/>
      <c r="AA36" s="18"/>
    </row>
    <row r="37" spans="1:27" ht="16" thickBot="1" x14ac:dyDescent="0.25">
      <c r="A37" s="45"/>
      <c r="B37" s="35">
        <v>25</v>
      </c>
      <c r="C37" s="31"/>
      <c r="D37" s="78"/>
      <c r="E37" s="46"/>
      <c r="F37" s="75"/>
      <c r="G37" s="75"/>
      <c r="H37" s="50"/>
      <c r="I37" s="75"/>
      <c r="J37" s="75"/>
      <c r="K37" s="75"/>
      <c r="L37" s="75"/>
      <c r="M37" s="6"/>
      <c r="N37" s="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8"/>
    </row>
    <row r="38" spans="1:27" x14ac:dyDescent="0.2">
      <c r="A38" s="24">
        <v>6</v>
      </c>
      <c r="B38" s="19">
        <v>26</v>
      </c>
      <c r="C38" s="2"/>
      <c r="D38" s="77"/>
      <c r="E38" s="2"/>
      <c r="F38" s="77"/>
      <c r="G38" s="77"/>
      <c r="H38" s="2"/>
      <c r="I38" s="77"/>
      <c r="J38" s="77"/>
      <c r="K38" s="77"/>
      <c r="L38" s="77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">
      <c r="A39" s="24"/>
      <c r="B39" s="19">
        <v>27</v>
      </c>
      <c r="C39" s="26"/>
      <c r="D39" s="77"/>
      <c r="E39" s="2"/>
      <c r="F39" s="77"/>
      <c r="G39" s="77"/>
      <c r="H39" s="2"/>
      <c r="I39" s="81"/>
      <c r="J39" s="82"/>
      <c r="K39" s="85"/>
      <c r="L39" s="85"/>
      <c r="M39" s="26"/>
      <c r="N39" s="2"/>
      <c r="O39" s="2"/>
      <c r="P39" s="2"/>
      <c r="Q39" s="2"/>
      <c r="R39" s="2"/>
      <c r="S39" s="9"/>
      <c r="T39" s="2"/>
      <c r="U39" s="2"/>
      <c r="V39" s="2"/>
      <c r="W39" s="2"/>
      <c r="X39" s="2"/>
      <c r="Y39" s="2"/>
      <c r="Z39" s="2"/>
      <c r="AA39" s="2"/>
    </row>
    <row r="40" spans="1:27" ht="16" thickBot="1" x14ac:dyDescent="0.25">
      <c r="A40" s="45"/>
      <c r="B40" s="35">
        <v>28</v>
      </c>
      <c r="C40" s="46"/>
      <c r="D40" s="78"/>
      <c r="E40" s="46"/>
      <c r="F40" s="78"/>
      <c r="G40" s="78"/>
      <c r="H40" s="46"/>
      <c r="I40" s="78"/>
      <c r="J40" s="78"/>
      <c r="K40" s="78"/>
      <c r="L40" s="78"/>
      <c r="M40" s="20"/>
      <c r="N40" s="2"/>
      <c r="O40" s="5"/>
      <c r="P40" s="5"/>
      <c r="Q40" s="5"/>
      <c r="R40" s="5"/>
      <c r="S40" s="21"/>
      <c r="T40" s="5"/>
      <c r="U40" s="5"/>
      <c r="V40" s="5"/>
      <c r="W40" s="5"/>
      <c r="X40" s="5"/>
      <c r="Y40" s="2"/>
      <c r="Z40" s="2"/>
      <c r="AA40" s="2"/>
    </row>
    <row r="41" spans="1:27" x14ac:dyDescent="0.2">
      <c r="A41" s="24">
        <v>7</v>
      </c>
      <c r="B41" s="19">
        <v>29</v>
      </c>
      <c r="C41" s="2"/>
      <c r="D41" s="77"/>
      <c r="E41" s="2"/>
      <c r="F41" s="77"/>
      <c r="G41" s="77"/>
      <c r="H41" s="2"/>
      <c r="I41" s="77"/>
      <c r="J41" s="77"/>
      <c r="K41" s="77"/>
      <c r="L41" s="77"/>
      <c r="M41" s="22"/>
      <c r="N41" s="5"/>
      <c r="O41" s="5"/>
      <c r="P41" s="5"/>
      <c r="Q41" s="5"/>
      <c r="R41" s="27"/>
      <c r="S41" s="22"/>
      <c r="T41" s="2"/>
      <c r="U41" s="2"/>
      <c r="V41" s="2"/>
      <c r="W41" s="2"/>
      <c r="X41" s="2"/>
      <c r="Y41" s="2"/>
      <c r="Z41" s="2"/>
      <c r="AA41" s="2"/>
    </row>
    <row r="42" spans="1:27" x14ac:dyDescent="0.2">
      <c r="A42" s="24"/>
      <c r="B42" s="19">
        <v>30</v>
      </c>
      <c r="C42" s="2"/>
      <c r="D42" s="77"/>
      <c r="E42" s="2"/>
      <c r="F42" s="77"/>
      <c r="G42" s="77"/>
      <c r="H42" s="2"/>
      <c r="I42" s="77"/>
      <c r="J42" s="77"/>
      <c r="K42" s="77"/>
      <c r="L42" s="77"/>
      <c r="M42" s="7"/>
      <c r="N42" s="7"/>
      <c r="O42" s="7"/>
      <c r="P42" s="7"/>
      <c r="Q42" s="7"/>
      <c r="R42" s="7"/>
      <c r="S42" s="7"/>
      <c r="T42" s="2"/>
      <c r="U42" s="2"/>
      <c r="V42" s="2"/>
      <c r="W42" s="2"/>
      <c r="X42" s="2"/>
      <c r="Y42" s="2"/>
      <c r="Z42" s="2"/>
      <c r="AA42" s="26"/>
    </row>
    <row r="43" spans="1:27" x14ac:dyDescent="0.2">
      <c r="A43" s="24"/>
      <c r="B43" s="19">
        <v>31</v>
      </c>
      <c r="C43" s="2"/>
      <c r="D43" s="77"/>
      <c r="E43" s="2"/>
      <c r="F43" s="77"/>
      <c r="G43" s="77"/>
      <c r="H43" s="2"/>
      <c r="I43" s="77"/>
      <c r="J43" s="77"/>
      <c r="K43" s="77"/>
      <c r="L43" s="77"/>
      <c r="M43" s="7"/>
      <c r="N43" s="7"/>
      <c r="O43" s="7"/>
      <c r="P43" s="7"/>
      <c r="Q43" s="7"/>
      <c r="R43" s="7"/>
      <c r="S43" s="7"/>
      <c r="T43" s="2"/>
      <c r="U43" s="2"/>
      <c r="V43" s="2"/>
      <c r="W43" s="2"/>
      <c r="X43" s="2"/>
      <c r="Y43" s="2"/>
      <c r="Z43" s="2"/>
      <c r="AA43" s="20"/>
    </row>
    <row r="44" spans="1:27" x14ac:dyDescent="0.2">
      <c r="A44" s="24"/>
      <c r="B44" s="19">
        <v>32</v>
      </c>
      <c r="C44" s="2"/>
      <c r="D44" s="77"/>
      <c r="E44" s="2"/>
      <c r="F44" s="77"/>
      <c r="G44" s="77"/>
      <c r="H44" s="2"/>
      <c r="I44" s="77"/>
      <c r="J44" s="77"/>
      <c r="K44" s="77"/>
      <c r="L44" s="77"/>
      <c r="M44" s="7"/>
      <c r="N44" s="7"/>
      <c r="O44" s="7"/>
      <c r="P44" s="7"/>
      <c r="Q44" s="7"/>
      <c r="R44" s="7"/>
      <c r="S44" s="7"/>
      <c r="T44" s="2"/>
      <c r="U44" s="2"/>
      <c r="V44" s="2"/>
      <c r="W44" s="2"/>
      <c r="X44" s="2"/>
      <c r="Y44" s="2"/>
      <c r="Z44" s="2"/>
      <c r="AA44" s="22"/>
    </row>
    <row r="45" spans="1:27" x14ac:dyDescent="0.2">
      <c r="A45" s="24"/>
      <c r="B45" s="19">
        <v>33</v>
      </c>
      <c r="C45" s="2"/>
      <c r="D45" s="77"/>
      <c r="E45" s="2"/>
      <c r="F45" s="77"/>
      <c r="G45" s="77"/>
      <c r="H45" s="2"/>
      <c r="I45" s="77"/>
      <c r="J45" s="77"/>
      <c r="K45" s="77"/>
      <c r="L45" s="77"/>
      <c r="M45" s="7"/>
      <c r="N45" s="7"/>
      <c r="O45" s="7"/>
      <c r="P45" s="7"/>
      <c r="Q45" s="7"/>
      <c r="R45" s="7"/>
      <c r="S45" s="7"/>
      <c r="T45" s="2"/>
      <c r="U45" s="2"/>
      <c r="V45" s="2"/>
      <c r="W45" s="2"/>
      <c r="X45" s="2"/>
      <c r="Y45" s="2"/>
      <c r="Z45" s="2"/>
      <c r="AA45" s="7"/>
    </row>
    <row r="46" spans="1:27" x14ac:dyDescent="0.2">
      <c r="A46" s="24"/>
      <c r="B46" s="19">
        <v>34</v>
      </c>
      <c r="C46" s="2"/>
      <c r="D46" s="77"/>
      <c r="E46" s="2"/>
      <c r="F46" s="77"/>
      <c r="G46" s="77"/>
      <c r="H46" s="2"/>
      <c r="I46" s="77"/>
      <c r="J46" s="77"/>
      <c r="K46" s="77"/>
      <c r="L46" s="77"/>
      <c r="M46" s="7"/>
      <c r="N46" s="7"/>
      <c r="O46" s="7"/>
      <c r="P46" s="7"/>
      <c r="Q46" s="7"/>
      <c r="R46" s="7"/>
      <c r="S46" s="7"/>
      <c r="T46" s="2"/>
      <c r="U46" s="2"/>
      <c r="V46" s="2"/>
      <c r="W46" s="2"/>
      <c r="X46" s="2"/>
      <c r="Y46" s="2"/>
      <c r="Z46" s="2"/>
      <c r="AA46" s="7"/>
    </row>
    <row r="47" spans="1:27" x14ac:dyDescent="0.2">
      <c r="A47" s="24"/>
      <c r="B47" s="19">
        <v>35</v>
      </c>
      <c r="C47" s="2"/>
      <c r="D47" s="77"/>
      <c r="E47" s="2"/>
      <c r="F47" s="77"/>
      <c r="G47" s="77"/>
      <c r="H47" s="2"/>
      <c r="I47" s="77"/>
      <c r="J47" s="77"/>
      <c r="K47" s="77"/>
      <c r="L47" s="77"/>
      <c r="M47" s="7"/>
      <c r="N47" s="7"/>
      <c r="O47" s="7"/>
      <c r="P47" s="7"/>
      <c r="Q47" s="7"/>
      <c r="R47" s="7"/>
      <c r="S47" s="7"/>
      <c r="T47" s="2"/>
      <c r="U47" s="2"/>
      <c r="V47" s="2"/>
      <c r="W47" s="2"/>
      <c r="X47" s="2"/>
      <c r="Y47" s="2"/>
      <c r="Z47" s="2"/>
      <c r="AA47" s="7"/>
    </row>
    <row r="48" spans="1:27" ht="16" thickBot="1" x14ac:dyDescent="0.25">
      <c r="A48" s="45"/>
      <c r="B48" s="35">
        <v>36</v>
      </c>
      <c r="C48" s="46"/>
      <c r="D48" s="78"/>
      <c r="E48" s="46"/>
      <c r="F48" s="78"/>
      <c r="G48" s="78"/>
      <c r="H48" s="46"/>
      <c r="I48" s="78"/>
      <c r="J48" s="78"/>
      <c r="K48" s="78"/>
      <c r="L48" s="78"/>
      <c r="M48" s="7"/>
      <c r="N48" s="7"/>
      <c r="O48" s="7"/>
      <c r="P48" s="7"/>
      <c r="Q48" s="7"/>
      <c r="R48" s="7"/>
      <c r="S48" s="7"/>
      <c r="T48" s="2"/>
      <c r="U48" s="2"/>
      <c r="V48" s="2"/>
      <c r="W48" s="2"/>
      <c r="X48" s="2"/>
      <c r="Y48" s="2"/>
      <c r="Z48" s="2"/>
      <c r="AA48" s="7"/>
    </row>
    <row r="49" spans="1:27" x14ac:dyDescent="0.2">
      <c r="A49" s="24">
        <v>8</v>
      </c>
      <c r="B49" s="19">
        <v>37</v>
      </c>
      <c r="C49" s="2"/>
      <c r="D49" s="77"/>
      <c r="E49" s="2"/>
      <c r="F49" s="77"/>
      <c r="G49" s="77"/>
      <c r="H49" s="2"/>
      <c r="I49" s="77"/>
      <c r="J49" s="77"/>
      <c r="K49" s="77"/>
      <c r="L49" s="77"/>
      <c r="M49" s="7"/>
      <c r="N49" s="7"/>
      <c r="O49" s="7"/>
      <c r="P49" s="7"/>
      <c r="Q49" s="7"/>
      <c r="R49" s="7"/>
      <c r="S49" s="7"/>
      <c r="T49" s="2"/>
      <c r="U49" s="2"/>
      <c r="V49" s="2"/>
      <c r="W49" s="2"/>
      <c r="X49" s="2"/>
      <c r="Y49" s="2"/>
      <c r="Z49" s="2"/>
      <c r="AA49" s="7"/>
    </row>
    <row r="50" spans="1:27" x14ac:dyDescent="0.2">
      <c r="A50" s="24"/>
      <c r="B50" s="19">
        <v>38</v>
      </c>
      <c r="C50" s="2"/>
      <c r="D50" s="77"/>
      <c r="E50" s="2"/>
      <c r="F50" s="77"/>
      <c r="G50" s="77"/>
      <c r="H50" s="2"/>
      <c r="I50" s="77"/>
      <c r="J50" s="77"/>
      <c r="K50" s="77"/>
      <c r="L50" s="77"/>
      <c r="M50" s="7"/>
      <c r="N50" s="7"/>
      <c r="O50" s="7"/>
      <c r="P50" s="7"/>
      <c r="Q50" s="7"/>
      <c r="R50" s="7"/>
      <c r="S50" s="7"/>
      <c r="T50" s="2"/>
      <c r="U50" s="2"/>
      <c r="V50" s="2"/>
      <c r="W50" s="2"/>
      <c r="X50" s="2"/>
      <c r="Y50" s="2"/>
      <c r="Z50" s="2"/>
      <c r="AA50" s="7"/>
    </row>
    <row r="51" spans="1:27" ht="16" thickBot="1" x14ac:dyDescent="0.25">
      <c r="A51" s="45"/>
      <c r="B51" s="35">
        <v>39</v>
      </c>
      <c r="C51" s="46"/>
      <c r="D51" s="78"/>
      <c r="E51" s="46"/>
      <c r="F51" s="78"/>
      <c r="G51" s="78"/>
      <c r="H51" s="46"/>
      <c r="I51" s="78"/>
      <c r="J51" s="78"/>
      <c r="K51" s="78"/>
      <c r="L51" s="78"/>
      <c r="M51" s="7"/>
      <c r="N51" s="7"/>
      <c r="O51" s="7"/>
      <c r="P51" s="7"/>
      <c r="Q51" s="7"/>
      <c r="R51" s="7"/>
      <c r="S51" s="7"/>
      <c r="T51" s="2"/>
      <c r="U51" s="2"/>
      <c r="V51" s="2"/>
      <c r="W51" s="2"/>
      <c r="X51" s="2"/>
      <c r="Y51" s="2"/>
      <c r="Z51" s="2"/>
      <c r="AA51" s="7"/>
    </row>
    <row r="52" spans="1:27" x14ac:dyDescent="0.2">
      <c r="A52" s="24">
        <v>9</v>
      </c>
      <c r="B52" s="19">
        <v>40</v>
      </c>
      <c r="C52" s="2"/>
      <c r="D52" s="77"/>
      <c r="E52" s="2"/>
      <c r="F52" s="77"/>
      <c r="G52" s="77"/>
      <c r="H52" s="2"/>
      <c r="I52" s="77"/>
      <c r="J52" s="77"/>
      <c r="K52" s="77"/>
      <c r="L52" s="77"/>
      <c r="M52" s="7"/>
      <c r="N52" s="7"/>
      <c r="O52" s="7"/>
      <c r="P52" s="7"/>
      <c r="Q52" s="7"/>
      <c r="R52" s="7"/>
      <c r="S52" s="7"/>
      <c r="T52" s="2"/>
      <c r="U52" s="2"/>
      <c r="V52" s="2"/>
      <c r="W52" s="2"/>
      <c r="X52" s="2"/>
      <c r="Y52" s="2"/>
      <c r="Z52" s="2"/>
      <c r="AA52" s="7"/>
    </row>
    <row r="53" spans="1:27" x14ac:dyDescent="0.2">
      <c r="A53" s="24"/>
      <c r="B53" s="19">
        <v>41</v>
      </c>
      <c r="C53" s="2"/>
      <c r="D53" s="77"/>
      <c r="E53" s="2"/>
      <c r="F53" s="77"/>
      <c r="G53" s="77"/>
      <c r="H53" s="2"/>
      <c r="I53" s="77"/>
      <c r="J53" s="77"/>
      <c r="K53" s="77"/>
      <c r="L53" s="77"/>
      <c r="M53" s="7"/>
      <c r="N53" s="7"/>
      <c r="O53" s="7"/>
      <c r="P53" s="7"/>
      <c r="Q53" s="7"/>
      <c r="R53" s="7"/>
      <c r="S53" s="7"/>
      <c r="T53" s="2"/>
      <c r="U53" s="2"/>
      <c r="V53" s="2"/>
      <c r="W53" s="2"/>
      <c r="X53" s="2"/>
      <c r="Y53" s="2"/>
      <c r="Z53" s="2"/>
      <c r="AA53" s="7"/>
    </row>
    <row r="54" spans="1:27" ht="16" thickBot="1" x14ac:dyDescent="0.25">
      <c r="A54" s="45"/>
      <c r="B54" s="35">
        <v>42</v>
      </c>
      <c r="C54" s="46"/>
      <c r="D54" s="78"/>
      <c r="E54" s="46"/>
      <c r="F54" s="78"/>
      <c r="G54" s="78"/>
      <c r="H54" s="46"/>
      <c r="I54" s="78"/>
      <c r="J54" s="78"/>
      <c r="K54" s="78"/>
      <c r="L54" s="78"/>
      <c r="M54" s="7"/>
      <c r="N54" s="7"/>
      <c r="O54" s="7"/>
      <c r="P54" s="7"/>
      <c r="Q54" s="7"/>
      <c r="R54" s="7"/>
      <c r="S54" s="7"/>
      <c r="T54" s="2"/>
      <c r="U54" s="2"/>
      <c r="V54" s="2"/>
      <c r="W54" s="2"/>
      <c r="X54" s="2"/>
      <c r="Y54" s="2"/>
      <c r="Z54" s="2"/>
      <c r="AA54" s="7"/>
    </row>
    <row r="55" spans="1:27" x14ac:dyDescent="0.2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</row>
    <row r="56" spans="1:27" x14ac:dyDescent="0.2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27" x14ac:dyDescent="0.2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7"/>
    </row>
    <row r="58" spans="1:27" x14ac:dyDescent="0.2">
      <c r="A58" s="2"/>
      <c r="B58" s="68"/>
      <c r="C58" s="20"/>
      <c r="D58" s="2"/>
      <c r="E58" s="2"/>
      <c r="F58" s="2"/>
      <c r="G58" s="2"/>
      <c r="H58" s="2"/>
      <c r="I58" s="21"/>
      <c r="J58" s="21"/>
      <c r="K58" s="20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7"/>
    </row>
    <row r="59" spans="1:27" x14ac:dyDescent="0.2">
      <c r="A59" s="5"/>
      <c r="B59" s="5"/>
      <c r="C59" s="22"/>
      <c r="D59" s="5"/>
      <c r="E59" s="5"/>
      <c r="F59" s="5"/>
      <c r="G59" s="5"/>
      <c r="H59" s="27"/>
      <c r="I59" s="22"/>
      <c r="J59" s="22"/>
      <c r="K59" s="2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7"/>
    </row>
    <row r="60" spans="1:27" x14ac:dyDescent="0.2">
      <c r="A60" s="41"/>
      <c r="B60" s="2"/>
      <c r="C60" s="7"/>
      <c r="D60" s="7"/>
      <c r="E60" s="7"/>
      <c r="F60" s="7"/>
      <c r="G60" s="7"/>
      <c r="H60" s="7"/>
      <c r="I60" s="7"/>
      <c r="J60" s="7"/>
      <c r="K60" s="7"/>
      <c r="L60" s="5"/>
      <c r="M60" s="5"/>
      <c r="N60" s="5"/>
      <c r="O60" s="5"/>
      <c r="P60" s="27"/>
      <c r="Q60" s="27"/>
      <c r="R60" s="27"/>
      <c r="S60" s="27"/>
      <c r="T60" s="2"/>
      <c r="U60" s="2"/>
      <c r="V60" s="2"/>
      <c r="W60" s="2"/>
      <c r="X60" s="2"/>
      <c r="Y60" s="2"/>
      <c r="Z60" s="2"/>
      <c r="AA60" s="7"/>
    </row>
    <row r="61" spans="1:27" x14ac:dyDescent="0.2">
      <c r="A61" s="41"/>
      <c r="B61" s="2"/>
      <c r="C61" s="7"/>
      <c r="D61" s="7"/>
      <c r="E61" s="7"/>
      <c r="F61" s="7"/>
      <c r="G61" s="7"/>
      <c r="H61" s="7"/>
      <c r="I61" s="7"/>
      <c r="J61" s="7"/>
      <c r="K61" s="7"/>
      <c r="L61" s="28"/>
      <c r="M61" s="28"/>
      <c r="N61" s="28"/>
      <c r="O61" s="28"/>
      <c r="P61" s="28"/>
      <c r="Q61" s="28"/>
      <c r="R61" s="28"/>
      <c r="S61" s="28"/>
      <c r="T61" s="2"/>
      <c r="U61" s="2"/>
      <c r="V61" s="2"/>
      <c r="W61" s="2"/>
      <c r="X61" s="2"/>
      <c r="Y61" s="2"/>
      <c r="Z61" s="2"/>
      <c r="AA61" s="7"/>
    </row>
    <row r="62" spans="1:27" x14ac:dyDescent="0.2">
      <c r="A62" s="41"/>
      <c r="B62" s="2"/>
      <c r="C62" s="7"/>
      <c r="D62" s="7"/>
      <c r="E62" s="7"/>
      <c r="F62" s="7"/>
      <c r="G62" s="7"/>
      <c r="H62" s="7"/>
      <c r="I62" s="7"/>
      <c r="J62" s="7"/>
      <c r="K62" s="7"/>
      <c r="L62" s="28"/>
      <c r="M62" s="28"/>
      <c r="N62" s="28"/>
      <c r="O62" s="28"/>
      <c r="P62" s="28"/>
      <c r="Q62" s="28"/>
      <c r="R62" s="28"/>
      <c r="S62" s="28"/>
      <c r="T62" s="2"/>
      <c r="U62" s="2"/>
      <c r="V62" s="2"/>
      <c r="W62" s="2"/>
      <c r="X62" s="2"/>
      <c r="Y62" s="2"/>
      <c r="Z62" s="2"/>
      <c r="AA62" s="7"/>
    </row>
    <row r="63" spans="1:27" x14ac:dyDescent="0.2">
      <c r="A63" s="41"/>
      <c r="B63" s="2"/>
      <c r="C63" s="7"/>
      <c r="D63" s="7"/>
      <c r="E63" s="7"/>
      <c r="F63" s="7"/>
      <c r="G63" s="7"/>
      <c r="H63" s="7"/>
      <c r="I63" s="7"/>
      <c r="J63" s="7"/>
      <c r="K63" s="7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7"/>
    </row>
    <row r="64" spans="1:27" x14ac:dyDescent="0.2">
      <c r="A64" s="41"/>
      <c r="B64" s="2"/>
      <c r="C64" s="7"/>
      <c r="D64" s="7"/>
      <c r="E64" s="7"/>
      <c r="F64" s="7"/>
      <c r="G64" s="7"/>
      <c r="H64" s="7"/>
      <c r="I64" s="7"/>
      <c r="J64" s="7"/>
      <c r="K64" s="7"/>
      <c r="L64" s="28"/>
      <c r="M64" s="28"/>
      <c r="N64" s="28"/>
      <c r="O64" s="28"/>
      <c r="P64" s="28"/>
      <c r="Q64" s="28"/>
      <c r="R64" s="28"/>
      <c r="S64" s="28"/>
      <c r="T64" s="2"/>
      <c r="U64" s="2"/>
      <c r="V64" s="2"/>
      <c r="W64" s="2"/>
      <c r="X64" s="2"/>
      <c r="Y64" s="2"/>
      <c r="Z64" s="2"/>
      <c r="AA64" s="7"/>
    </row>
    <row r="65" spans="1:27" x14ac:dyDescent="0.2">
      <c r="A65" s="41"/>
      <c r="B65" s="18"/>
      <c r="C65" s="7"/>
      <c r="D65" s="7"/>
      <c r="E65" s="7"/>
      <c r="F65" s="7"/>
      <c r="G65" s="7"/>
      <c r="H65" s="7"/>
      <c r="I65" s="7"/>
      <c r="J65" s="7"/>
      <c r="K65" s="7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7"/>
    </row>
    <row r="66" spans="1:27" x14ac:dyDescent="0.2">
      <c r="A66" s="41"/>
      <c r="B66" s="2"/>
      <c r="C66" s="7"/>
      <c r="D66" s="7"/>
      <c r="E66" s="7"/>
      <c r="F66" s="7"/>
      <c r="G66" s="7"/>
      <c r="H66" s="7"/>
      <c r="I66" s="7"/>
      <c r="J66" s="7"/>
      <c r="K66" s="7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7"/>
    </row>
    <row r="67" spans="1:27" x14ac:dyDescent="0.2">
      <c r="A67" s="41"/>
      <c r="B67" s="2"/>
      <c r="C67" s="7"/>
      <c r="D67" s="7"/>
      <c r="E67" s="7"/>
      <c r="F67" s="7"/>
      <c r="G67" s="7"/>
      <c r="H67" s="7"/>
      <c r="I67" s="7"/>
      <c r="J67" s="7"/>
      <c r="K67" s="7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7"/>
    </row>
    <row r="68" spans="1:27" x14ac:dyDescent="0.2">
      <c r="A68" s="41"/>
      <c r="B68" s="2"/>
      <c r="C68" s="7"/>
      <c r="D68" s="7"/>
      <c r="E68" s="7"/>
      <c r="F68" s="7"/>
      <c r="G68" s="7"/>
      <c r="H68" s="7"/>
      <c r="I68" s="7"/>
      <c r="J68" s="7"/>
      <c r="K68" s="7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7"/>
    </row>
    <row r="69" spans="1:27" x14ac:dyDescent="0.2">
      <c r="A69" s="41"/>
      <c r="B69" s="2"/>
      <c r="C69" s="7"/>
      <c r="D69" s="7"/>
      <c r="E69" s="7"/>
      <c r="F69" s="7"/>
      <c r="G69" s="7"/>
      <c r="H69" s="7"/>
      <c r="I69" s="7"/>
      <c r="J69" s="7"/>
      <c r="K69" s="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7"/>
    </row>
    <row r="70" spans="1:27" x14ac:dyDescent="0.2">
      <c r="A70" s="41"/>
      <c r="B70" s="2"/>
      <c r="C70" s="7"/>
      <c r="D70" s="7"/>
      <c r="E70" s="7"/>
      <c r="F70" s="7"/>
      <c r="G70" s="7"/>
      <c r="H70" s="7"/>
      <c r="I70" s="7"/>
      <c r="J70" s="7"/>
      <c r="K70" s="7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2">
      <c r="A71" s="41"/>
      <c r="B71" s="18"/>
      <c r="C71" s="7"/>
      <c r="D71" s="7"/>
      <c r="E71" s="7"/>
      <c r="F71" s="7"/>
      <c r="G71" s="7"/>
      <c r="H71" s="7"/>
      <c r="I71" s="7"/>
      <c r="J71" s="7"/>
      <c r="K71" s="7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x14ac:dyDescent="0.2">
      <c r="A72" s="41"/>
      <c r="B72" s="18"/>
      <c r="C72" s="7"/>
      <c r="D72" s="7"/>
      <c r="E72" s="7"/>
      <c r="F72" s="7"/>
      <c r="G72" s="7"/>
      <c r="H72" s="7"/>
      <c r="I72" s="7"/>
      <c r="J72" s="7"/>
      <c r="K72" s="7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x14ac:dyDescent="0.2">
      <c r="A73" s="41"/>
      <c r="B73" s="18"/>
      <c r="C73" s="7"/>
      <c r="D73" s="7"/>
      <c r="E73" s="7"/>
      <c r="F73" s="7"/>
      <c r="G73" s="7"/>
      <c r="H73" s="7"/>
      <c r="I73" s="7"/>
      <c r="J73" s="7"/>
      <c r="K73" s="7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2"/>
    </row>
    <row r="74" spans="1:27" x14ac:dyDescent="0.2">
      <c r="A74" s="41"/>
      <c r="B74" s="18"/>
      <c r="C74" s="7"/>
      <c r="D74" s="7"/>
      <c r="E74" s="7"/>
      <c r="F74" s="7"/>
      <c r="G74" s="7"/>
      <c r="H74" s="7"/>
      <c r="I74" s="7"/>
      <c r="J74" s="7"/>
      <c r="K74" s="7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7"/>
    </row>
    <row r="75" spans="1:27" x14ac:dyDescent="0.2">
      <c r="A75" s="41"/>
      <c r="B75" s="18"/>
      <c r="C75" s="7"/>
      <c r="D75" s="7"/>
      <c r="E75" s="7"/>
      <c r="F75" s="7"/>
      <c r="G75" s="7"/>
      <c r="H75" s="7"/>
      <c r="I75" s="7"/>
      <c r="J75" s="7"/>
      <c r="K75" s="7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7"/>
    </row>
    <row r="76" spans="1:27" x14ac:dyDescent="0.2">
      <c r="A76" s="41"/>
      <c r="B76" s="18"/>
      <c r="C76" s="7"/>
      <c r="D76" s="7"/>
      <c r="E76" s="7"/>
      <c r="F76" s="7"/>
      <c r="G76" s="7"/>
      <c r="H76" s="7"/>
      <c r="I76" s="7"/>
      <c r="J76" s="7"/>
      <c r="K76" s="7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7"/>
    </row>
    <row r="77" spans="1:27" x14ac:dyDescent="0.2">
      <c r="A77" s="41"/>
      <c r="B77" s="18"/>
      <c r="C77" s="7"/>
      <c r="D77" s="7"/>
      <c r="E77" s="7"/>
      <c r="F77" s="7"/>
      <c r="G77" s="7"/>
      <c r="H77" s="7"/>
      <c r="I77" s="7"/>
      <c r="J77" s="7"/>
      <c r="K77" s="7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7"/>
    </row>
    <row r="78" spans="1:27" x14ac:dyDescent="0.2">
      <c r="A78" s="41"/>
      <c r="B78" s="18"/>
      <c r="C78" s="7"/>
      <c r="D78" s="7"/>
      <c r="E78" s="7"/>
      <c r="F78" s="7"/>
      <c r="G78" s="7"/>
      <c r="H78" s="7"/>
      <c r="I78" s="7"/>
      <c r="J78" s="7"/>
      <c r="K78" s="7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7"/>
    </row>
    <row r="79" spans="1:27" x14ac:dyDescent="0.2">
      <c r="A79" s="41"/>
      <c r="B79" s="18"/>
      <c r="C79" s="7"/>
      <c r="D79" s="7"/>
      <c r="E79" s="7"/>
      <c r="F79" s="7"/>
      <c r="G79" s="7"/>
      <c r="H79" s="7"/>
      <c r="I79" s="7"/>
      <c r="J79" s="7"/>
      <c r="K79" s="7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7"/>
    </row>
    <row r="80" spans="1:27" x14ac:dyDescent="0.2">
      <c r="A80" s="41"/>
      <c r="B80" s="18"/>
      <c r="C80" s="7"/>
      <c r="D80" s="7"/>
      <c r="E80" s="7"/>
      <c r="F80" s="7"/>
      <c r="G80" s="7"/>
      <c r="H80" s="7"/>
      <c r="I80" s="7"/>
      <c r="J80" s="7"/>
      <c r="K80" s="7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7"/>
    </row>
    <row r="81" spans="1:27" x14ac:dyDescent="0.2">
      <c r="A81" s="41"/>
      <c r="B81" s="18"/>
      <c r="C81" s="7"/>
      <c r="D81" s="7"/>
      <c r="E81" s="7"/>
      <c r="F81" s="7"/>
      <c r="G81" s="7"/>
      <c r="H81" s="7"/>
      <c r="I81" s="7"/>
      <c r="J81" s="7"/>
      <c r="K81" s="7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7"/>
    </row>
    <row r="82" spans="1:27" x14ac:dyDescent="0.2">
      <c r="A82" s="41"/>
      <c r="B82" s="18"/>
      <c r="C82" s="7"/>
      <c r="D82" s="7"/>
      <c r="E82" s="7"/>
      <c r="F82" s="7"/>
      <c r="G82" s="7"/>
      <c r="H82" s="7"/>
      <c r="I82" s="7"/>
      <c r="J82" s="7"/>
      <c r="K82" s="7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7"/>
    </row>
    <row r="83" spans="1:27" x14ac:dyDescent="0.2">
      <c r="A83" s="41"/>
      <c r="B83" s="18"/>
      <c r="C83" s="7"/>
      <c r="D83" s="7"/>
      <c r="E83" s="7"/>
      <c r="F83" s="7"/>
      <c r="G83" s="7"/>
      <c r="H83" s="7"/>
      <c r="I83" s="7"/>
      <c r="J83" s="7"/>
      <c r="K83" s="7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7"/>
    </row>
    <row r="84" spans="1:27" x14ac:dyDescent="0.2">
      <c r="A84" s="41"/>
      <c r="B84" s="18"/>
      <c r="C84" s="7"/>
      <c r="D84" s="7"/>
      <c r="E84" s="7"/>
      <c r="F84" s="7"/>
      <c r="G84" s="7"/>
      <c r="H84" s="7"/>
      <c r="I84" s="7"/>
      <c r="J84" s="7"/>
      <c r="K84" s="7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x14ac:dyDescent="0.2">
      <c r="A85" s="41"/>
      <c r="B85" s="18"/>
      <c r="C85" s="7"/>
      <c r="D85" s="7"/>
      <c r="E85" s="7"/>
      <c r="F85" s="7"/>
      <c r="G85" s="7"/>
      <c r="H85" s="7"/>
      <c r="I85" s="7"/>
      <c r="J85" s="7"/>
      <c r="K85" s="7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x14ac:dyDescent="0.2">
      <c r="A86" s="41"/>
      <c r="B86" s="18"/>
      <c r="C86" s="7"/>
      <c r="D86" s="7"/>
      <c r="E86" s="7"/>
      <c r="F86" s="7"/>
      <c r="G86" s="7"/>
      <c r="H86" s="7"/>
      <c r="I86" s="7"/>
      <c r="J86" s="7"/>
      <c r="K86" s="7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x14ac:dyDescent="0.2">
      <c r="A87" s="41"/>
      <c r="B87" s="18"/>
      <c r="C87" s="7"/>
      <c r="D87" s="7"/>
      <c r="E87" s="7"/>
      <c r="F87" s="7"/>
      <c r="G87" s="7"/>
      <c r="H87" s="7"/>
      <c r="I87" s="7"/>
      <c r="J87" s="7"/>
      <c r="K87" s="7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x14ac:dyDescent="0.2">
      <c r="A88" s="41"/>
      <c r="B88" s="18"/>
      <c r="C88" s="7"/>
      <c r="D88" s="7"/>
      <c r="E88" s="7"/>
      <c r="F88" s="7"/>
      <c r="G88" s="7"/>
      <c r="H88" s="7"/>
      <c r="I88" s="7"/>
      <c r="J88" s="7"/>
      <c r="K88" s="7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x14ac:dyDescent="0.2">
      <c r="A89" s="41"/>
      <c r="B89" s="18"/>
      <c r="C89" s="7"/>
      <c r="D89" s="7"/>
      <c r="E89" s="7"/>
      <c r="F89" s="7"/>
      <c r="G89" s="7"/>
      <c r="H89" s="7"/>
      <c r="I89" s="7"/>
      <c r="J89" s="7"/>
      <c r="K89" s="7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x14ac:dyDescent="0.2">
      <c r="A90" s="41"/>
      <c r="B90" s="18"/>
      <c r="C90" s="7"/>
      <c r="D90" s="7"/>
      <c r="E90" s="7"/>
      <c r="F90" s="7"/>
      <c r="G90" s="7"/>
      <c r="H90" s="7"/>
      <c r="I90" s="7"/>
      <c r="J90" s="7"/>
      <c r="K90" s="7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x14ac:dyDescent="0.2">
      <c r="A91" s="41"/>
      <c r="B91" s="18"/>
      <c r="C91" s="7"/>
      <c r="D91" s="7"/>
      <c r="E91" s="7"/>
      <c r="F91" s="7"/>
      <c r="G91" s="7"/>
      <c r="H91" s="7"/>
      <c r="I91" s="7"/>
      <c r="J91" s="7"/>
      <c r="K91" s="7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x14ac:dyDescent="0.2">
      <c r="A92" s="41"/>
      <c r="B92" s="18"/>
      <c r="C92" s="7"/>
      <c r="D92" s="7"/>
      <c r="E92" s="7"/>
      <c r="F92" s="7"/>
      <c r="G92" s="7"/>
      <c r="H92" s="7"/>
      <c r="I92" s="7"/>
      <c r="J92" s="7"/>
      <c r="K92" s="7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x14ac:dyDescent="0.2">
      <c r="A93" s="41"/>
      <c r="B93" s="18"/>
      <c r="C93" s="7"/>
      <c r="D93" s="7"/>
      <c r="E93" s="7"/>
      <c r="F93" s="7"/>
      <c r="G93" s="7"/>
      <c r="H93" s="7"/>
      <c r="I93" s="7"/>
      <c r="J93" s="7"/>
      <c r="K93" s="7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x14ac:dyDescent="0.2">
      <c r="A94" s="41"/>
      <c r="B94" s="18"/>
      <c r="C94" s="7"/>
      <c r="D94" s="7"/>
      <c r="E94" s="7"/>
      <c r="F94" s="7"/>
      <c r="G94" s="7"/>
      <c r="H94" s="7"/>
      <c r="I94" s="7"/>
      <c r="J94" s="7"/>
      <c r="K94" s="7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x14ac:dyDescent="0.2">
      <c r="A95" s="41"/>
      <c r="B95" s="18"/>
      <c r="C95" s="7"/>
      <c r="D95" s="7"/>
      <c r="E95" s="7"/>
      <c r="F95" s="7"/>
      <c r="G95" s="7"/>
      <c r="H95" s="7"/>
      <c r="I95" s="7"/>
      <c r="J95" s="7"/>
      <c r="K95" s="7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x14ac:dyDescent="0.2">
      <c r="A96" s="41"/>
      <c r="B96" s="18"/>
      <c r="C96" s="7"/>
      <c r="D96" s="7"/>
      <c r="E96" s="7"/>
      <c r="F96" s="7"/>
      <c r="G96" s="7"/>
      <c r="H96" s="7"/>
      <c r="I96" s="7"/>
      <c r="J96" s="7"/>
      <c r="K96" s="7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x14ac:dyDescent="0.2">
      <c r="A97" s="41"/>
      <c r="B97" s="18"/>
      <c r="C97" s="7"/>
      <c r="D97" s="7"/>
      <c r="E97" s="7"/>
      <c r="F97" s="7"/>
      <c r="G97" s="7"/>
      <c r="H97" s="7"/>
      <c r="I97" s="7"/>
      <c r="J97" s="7"/>
      <c r="K97" s="7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x14ac:dyDescent="0.2">
      <c r="A98" s="41"/>
      <c r="B98" s="18"/>
      <c r="C98" s="7"/>
      <c r="D98" s="7"/>
      <c r="E98" s="7"/>
      <c r="F98" s="7"/>
      <c r="G98" s="7"/>
      <c r="H98" s="7"/>
      <c r="I98" s="7"/>
      <c r="J98" s="7"/>
      <c r="K98" s="7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x14ac:dyDescent="0.2">
      <c r="A99" s="41"/>
      <c r="B99" s="18"/>
      <c r="C99" s="7"/>
      <c r="D99" s="7"/>
      <c r="E99" s="7"/>
      <c r="F99" s="7"/>
      <c r="G99" s="7"/>
      <c r="H99" s="7"/>
      <c r="I99" s="7"/>
      <c r="J99" s="7"/>
      <c r="K99" s="7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x14ac:dyDescent="0.2">
      <c r="A100" s="41"/>
      <c r="B100" s="18"/>
      <c r="C100" s="7"/>
      <c r="D100" s="7"/>
      <c r="E100" s="7"/>
      <c r="F100" s="7"/>
      <c r="G100" s="7"/>
      <c r="H100" s="7"/>
      <c r="I100" s="7"/>
      <c r="J100" s="7"/>
      <c r="K100" s="7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x14ac:dyDescent="0.2">
      <c r="A101" s="41"/>
      <c r="B101" s="18"/>
      <c r="C101" s="7"/>
      <c r="D101" s="7"/>
      <c r="E101" s="7"/>
      <c r="F101" s="7"/>
      <c r="G101" s="7"/>
      <c r="H101" s="7"/>
      <c r="I101" s="7"/>
      <c r="J101" s="7"/>
      <c r="K101" s="7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x14ac:dyDescent="0.2"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x14ac:dyDescent="0.2"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x14ac:dyDescent="0.2"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2"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x14ac:dyDescent="0.2">
      <c r="A128" s="5"/>
      <c r="B128" s="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x14ac:dyDescent="0.2">
      <c r="A129" s="40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W133"/>
  <sheetViews>
    <sheetView topLeftCell="AB51" workbookViewId="0">
      <selection activeCell="AH79" sqref="AH79"/>
    </sheetView>
  </sheetViews>
  <sheetFormatPr baseColWidth="10" defaultColWidth="8.83203125" defaultRowHeight="15" x14ac:dyDescent="0.2"/>
  <cols>
    <col min="4" max="4" width="9.5" bestFit="1" customWidth="1"/>
    <col min="13" max="13" width="10.5" bestFit="1" customWidth="1"/>
    <col min="15" max="15" width="17.83203125" bestFit="1" customWidth="1"/>
    <col min="29" max="30" width="9.5" bestFit="1" customWidth="1"/>
    <col min="54" max="54" width="11.1640625" customWidth="1"/>
    <col min="57" max="57" width="9.5" bestFit="1" customWidth="1"/>
    <col min="60" max="60" width="9.5" bestFit="1" customWidth="1"/>
    <col min="63" max="63" width="9.5" bestFit="1" customWidth="1"/>
    <col min="66" max="66" width="9.5" bestFit="1" customWidth="1"/>
    <col min="69" max="69" width="9.5" bestFit="1" customWidth="1"/>
    <col min="72" max="72" width="9.5" bestFit="1" customWidth="1"/>
    <col min="75" max="75" width="9.5" bestFit="1" customWidth="1"/>
    <col min="78" max="78" width="9.5" bestFit="1" customWidth="1"/>
    <col min="81" max="81" width="9.5" bestFit="1" customWidth="1"/>
    <col min="84" max="84" width="9.5" bestFit="1" customWidth="1"/>
    <col min="87" max="87" width="9.5" bestFit="1" customWidth="1"/>
    <col min="90" max="90" width="9.5" bestFit="1" customWidth="1"/>
    <col min="93" max="93" width="9.5" bestFit="1" customWidth="1"/>
    <col min="96" max="96" width="9.5" bestFit="1" customWidth="1"/>
    <col min="99" max="99" width="9.5" bestFit="1" customWidth="1"/>
  </cols>
  <sheetData>
    <row r="1" spans="1:101" x14ac:dyDescent="0.2">
      <c r="A1" s="1" t="s">
        <v>0</v>
      </c>
      <c r="B1" s="1"/>
      <c r="C1" s="1"/>
      <c r="D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101" x14ac:dyDescent="0.2">
      <c r="A2" t="s">
        <v>1</v>
      </c>
      <c r="B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101" x14ac:dyDescent="0.2">
      <c r="A3" t="s">
        <v>3</v>
      </c>
      <c r="B3">
        <v>14015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101" x14ac:dyDescent="0.2">
      <c r="A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101" x14ac:dyDescent="0.2">
      <c r="A5" s="1" t="s">
        <v>12</v>
      </c>
      <c r="B5" s="1"/>
      <c r="C5" s="1"/>
      <c r="D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101" x14ac:dyDescent="0.2">
      <c r="A6" t="s">
        <v>4</v>
      </c>
      <c r="D6" t="s">
        <v>11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101" x14ac:dyDescent="0.2">
      <c r="A7" s="2" t="s">
        <v>57</v>
      </c>
      <c r="B7" s="4"/>
      <c r="D7" s="9">
        <v>42954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101" x14ac:dyDescent="0.2">
      <c r="A8" s="18" t="s">
        <v>58</v>
      </c>
      <c r="B8" s="4"/>
      <c r="C8" s="2"/>
      <c r="D8" s="9">
        <v>42975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101" ht="18" x14ac:dyDescent="0.2">
      <c r="A9" s="67" t="s">
        <v>15</v>
      </c>
      <c r="B9" s="4"/>
      <c r="C9" s="6"/>
      <c r="D9" s="6"/>
      <c r="E9" s="7"/>
      <c r="F9" s="6"/>
      <c r="G9" s="6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101" ht="16" thickBot="1" x14ac:dyDescent="0.25">
      <c r="A10" s="2"/>
      <c r="B10" s="4"/>
      <c r="C10" s="2"/>
      <c r="D10" s="2"/>
      <c r="E10" s="2"/>
      <c r="F10" s="2"/>
      <c r="G10" s="2"/>
      <c r="H10" s="2"/>
      <c r="I10" s="2"/>
      <c r="J10" s="46"/>
      <c r="K10" s="2"/>
      <c r="L10" s="2"/>
      <c r="M10" s="2"/>
      <c r="N10" s="2"/>
      <c r="O10" s="106" t="s">
        <v>58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101" ht="16" thickBot="1" x14ac:dyDescent="0.25">
      <c r="A11" s="42" t="s">
        <v>13</v>
      </c>
      <c r="B11" s="39"/>
      <c r="C11" s="87">
        <v>42961</v>
      </c>
      <c r="D11" s="33"/>
      <c r="E11" s="44" t="s">
        <v>43</v>
      </c>
      <c r="F11" s="43" t="s">
        <v>17</v>
      </c>
      <c r="G11" s="33"/>
      <c r="H11" s="44" t="s">
        <v>44</v>
      </c>
      <c r="I11" s="48">
        <v>42968</v>
      </c>
      <c r="J11" s="96"/>
      <c r="K11" s="44" t="s">
        <v>45</v>
      </c>
      <c r="L11" s="87">
        <v>42971</v>
      </c>
      <c r="M11" s="33"/>
      <c r="N11" s="44" t="s">
        <v>46</v>
      </c>
      <c r="O11" s="87">
        <v>42975</v>
      </c>
      <c r="P11" s="33"/>
      <c r="Q11" s="44" t="s">
        <v>47</v>
      </c>
      <c r="R11" s="87">
        <v>42978</v>
      </c>
      <c r="S11" s="33"/>
      <c r="T11" s="44" t="s">
        <v>48</v>
      </c>
      <c r="U11" s="87">
        <v>42982</v>
      </c>
      <c r="V11" s="33"/>
      <c r="W11" s="44" t="s">
        <v>49</v>
      </c>
      <c r="X11" s="87">
        <v>42985</v>
      </c>
      <c r="Y11" s="33"/>
      <c r="Z11" s="44" t="s">
        <v>55</v>
      </c>
      <c r="AA11" s="87">
        <v>42989</v>
      </c>
      <c r="AB11" s="33"/>
      <c r="AC11" s="44" t="s">
        <v>56</v>
      </c>
      <c r="AD11" s="87">
        <v>42992</v>
      </c>
      <c r="AE11" s="33"/>
      <c r="AF11" s="44" t="s">
        <v>59</v>
      </c>
      <c r="AG11" s="87">
        <v>42996</v>
      </c>
      <c r="AH11" s="33"/>
      <c r="AI11" s="44" t="s">
        <v>61</v>
      </c>
      <c r="AJ11" s="87">
        <v>42999</v>
      </c>
      <c r="AK11" s="33"/>
      <c r="AL11" s="44" t="s">
        <v>66</v>
      </c>
      <c r="AM11" s="87">
        <v>43003</v>
      </c>
      <c r="AN11" s="33"/>
      <c r="AO11" s="44" t="s">
        <v>67</v>
      </c>
      <c r="AP11" s="87">
        <v>43006</v>
      </c>
      <c r="AQ11" s="33"/>
      <c r="AR11" s="44" t="s">
        <v>68</v>
      </c>
      <c r="AS11" s="87">
        <v>43010</v>
      </c>
      <c r="AT11" s="33"/>
      <c r="AU11" s="44" t="s">
        <v>69</v>
      </c>
      <c r="AV11" s="87">
        <v>43013</v>
      </c>
      <c r="AW11" s="33"/>
      <c r="AX11" s="44" t="s">
        <v>70</v>
      </c>
      <c r="AY11" s="87">
        <v>43017</v>
      </c>
      <c r="AZ11" s="33"/>
      <c r="BA11" s="44" t="s">
        <v>71</v>
      </c>
      <c r="BB11" s="87">
        <v>43020</v>
      </c>
      <c r="BC11" s="33"/>
      <c r="BD11" s="44" t="s">
        <v>72</v>
      </c>
      <c r="BE11" s="87">
        <v>43024</v>
      </c>
      <c r="BF11" s="33"/>
      <c r="BG11" s="44" t="s">
        <v>75</v>
      </c>
      <c r="BH11" s="87">
        <v>43027</v>
      </c>
      <c r="BI11" s="33"/>
      <c r="BJ11" s="44" t="s">
        <v>76</v>
      </c>
      <c r="BK11" s="115">
        <v>43031</v>
      </c>
      <c r="BL11" s="116"/>
      <c r="BM11" s="117" t="s">
        <v>77</v>
      </c>
      <c r="BN11" s="87">
        <v>43034</v>
      </c>
      <c r="BO11" s="33"/>
      <c r="BP11" s="44" t="s">
        <v>79</v>
      </c>
      <c r="BQ11" s="87">
        <v>43038</v>
      </c>
      <c r="BR11" s="33"/>
      <c r="BS11" s="44" t="s">
        <v>80</v>
      </c>
      <c r="BT11" s="87">
        <v>43041</v>
      </c>
      <c r="BU11" s="33"/>
      <c r="BV11" s="44" t="s">
        <v>84</v>
      </c>
      <c r="BW11" s="87">
        <v>43045</v>
      </c>
      <c r="BX11" s="33"/>
      <c r="BY11" s="44" t="s">
        <v>85</v>
      </c>
      <c r="BZ11" s="87">
        <v>43048</v>
      </c>
      <c r="CA11" s="33"/>
      <c r="CB11" s="44" t="s">
        <v>90</v>
      </c>
      <c r="CC11" s="87">
        <v>43052</v>
      </c>
      <c r="CD11" s="33"/>
      <c r="CE11" s="44" t="s">
        <v>91</v>
      </c>
      <c r="CF11" s="87">
        <v>43055</v>
      </c>
      <c r="CG11" s="33"/>
      <c r="CH11" s="44" t="s">
        <v>96</v>
      </c>
      <c r="CI11" s="87">
        <v>43059</v>
      </c>
      <c r="CJ11" s="33"/>
      <c r="CK11" s="44" t="s">
        <v>97</v>
      </c>
      <c r="CL11" s="87">
        <v>43062</v>
      </c>
      <c r="CM11" s="33"/>
      <c r="CN11" s="44" t="s">
        <v>98</v>
      </c>
      <c r="CO11" s="87">
        <v>43066</v>
      </c>
      <c r="CP11" s="33"/>
      <c r="CQ11" s="44" t="s">
        <v>99</v>
      </c>
      <c r="CR11" s="87">
        <v>43069</v>
      </c>
      <c r="CS11" s="33"/>
      <c r="CT11" s="44" t="s">
        <v>101</v>
      </c>
      <c r="CU11" s="87">
        <v>43073</v>
      </c>
      <c r="CV11" s="33"/>
      <c r="CW11" s="44" t="s">
        <v>102</v>
      </c>
    </row>
    <row r="12" spans="1:101" ht="16" thickBot="1" x14ac:dyDescent="0.25">
      <c r="A12" s="10" t="s">
        <v>5</v>
      </c>
      <c r="B12" s="11" t="s">
        <v>6</v>
      </c>
      <c r="C12" s="10" t="s">
        <v>7</v>
      </c>
      <c r="D12" s="5" t="s">
        <v>8</v>
      </c>
      <c r="E12" s="5" t="s">
        <v>9</v>
      </c>
      <c r="F12" s="29" t="s">
        <v>7</v>
      </c>
      <c r="G12" s="53" t="s">
        <v>8</v>
      </c>
      <c r="H12" s="54" t="s">
        <v>9</v>
      </c>
      <c r="I12" s="5" t="s">
        <v>7</v>
      </c>
      <c r="J12" s="5" t="s">
        <v>8</v>
      </c>
      <c r="K12" s="5" t="s">
        <v>9</v>
      </c>
      <c r="L12" s="29" t="s">
        <v>7</v>
      </c>
      <c r="M12" s="53" t="s">
        <v>8</v>
      </c>
      <c r="N12" s="54" t="s">
        <v>9</v>
      </c>
      <c r="O12" s="5" t="s">
        <v>7</v>
      </c>
      <c r="P12" s="5" t="s">
        <v>8</v>
      </c>
      <c r="Q12" s="11" t="s">
        <v>9</v>
      </c>
      <c r="R12" s="10" t="s">
        <v>7</v>
      </c>
      <c r="S12" s="5" t="s">
        <v>8</v>
      </c>
      <c r="T12" s="11" t="s">
        <v>9</v>
      </c>
      <c r="U12" s="10" t="s">
        <v>7</v>
      </c>
      <c r="V12" s="5" t="s">
        <v>8</v>
      </c>
      <c r="W12" s="11" t="s">
        <v>9</v>
      </c>
      <c r="X12" s="36" t="s">
        <v>7</v>
      </c>
      <c r="Y12" s="38" t="s">
        <v>8</v>
      </c>
      <c r="Z12" s="37" t="s">
        <v>9</v>
      </c>
      <c r="AA12" s="36" t="s">
        <v>7</v>
      </c>
      <c r="AB12" s="38" t="s">
        <v>8</v>
      </c>
      <c r="AC12" s="37" t="s">
        <v>9</v>
      </c>
      <c r="AD12" s="36" t="s">
        <v>7</v>
      </c>
      <c r="AE12" s="38" t="s">
        <v>8</v>
      </c>
      <c r="AF12" s="37" t="s">
        <v>9</v>
      </c>
      <c r="AG12" s="36" t="s">
        <v>7</v>
      </c>
      <c r="AH12" s="38" t="s">
        <v>8</v>
      </c>
      <c r="AI12" s="37" t="s">
        <v>9</v>
      </c>
      <c r="AJ12" s="36" t="s">
        <v>7</v>
      </c>
      <c r="AK12" s="38" t="s">
        <v>8</v>
      </c>
      <c r="AL12" s="37" t="s">
        <v>9</v>
      </c>
      <c r="AM12" s="36" t="s">
        <v>7</v>
      </c>
      <c r="AN12" s="38" t="s">
        <v>8</v>
      </c>
      <c r="AO12" s="37" t="s">
        <v>9</v>
      </c>
      <c r="AP12" s="36" t="s">
        <v>7</v>
      </c>
      <c r="AQ12" s="38" t="s">
        <v>8</v>
      </c>
      <c r="AR12" s="37" t="s">
        <v>9</v>
      </c>
      <c r="AS12" s="36" t="s">
        <v>7</v>
      </c>
      <c r="AT12" s="38" t="s">
        <v>8</v>
      </c>
      <c r="AU12" s="37" t="s">
        <v>9</v>
      </c>
      <c r="AV12" s="36" t="s">
        <v>7</v>
      </c>
      <c r="AW12" s="38" t="s">
        <v>8</v>
      </c>
      <c r="AX12" s="37" t="s">
        <v>9</v>
      </c>
      <c r="AY12" s="36" t="s">
        <v>7</v>
      </c>
      <c r="AZ12" s="38" t="s">
        <v>8</v>
      </c>
      <c r="BA12" s="37" t="s">
        <v>9</v>
      </c>
      <c r="BB12" s="36" t="s">
        <v>7</v>
      </c>
      <c r="BC12" s="38" t="s">
        <v>8</v>
      </c>
      <c r="BD12" s="37" t="s">
        <v>9</v>
      </c>
      <c r="BE12" s="36" t="s">
        <v>7</v>
      </c>
      <c r="BF12" s="38" t="s">
        <v>8</v>
      </c>
      <c r="BG12" s="37" t="s">
        <v>9</v>
      </c>
      <c r="BH12" s="36" t="s">
        <v>7</v>
      </c>
      <c r="BI12" s="38" t="s">
        <v>8</v>
      </c>
      <c r="BJ12" s="37" t="s">
        <v>9</v>
      </c>
      <c r="BK12" s="118" t="s">
        <v>7</v>
      </c>
      <c r="BL12" s="119" t="s">
        <v>8</v>
      </c>
      <c r="BM12" s="120" t="s">
        <v>9</v>
      </c>
      <c r="BN12" s="36" t="s">
        <v>7</v>
      </c>
      <c r="BO12" s="38" t="s">
        <v>8</v>
      </c>
      <c r="BP12" s="37" t="s">
        <v>9</v>
      </c>
      <c r="BQ12" s="36" t="s">
        <v>7</v>
      </c>
      <c r="BR12" s="38" t="s">
        <v>8</v>
      </c>
      <c r="BS12" s="37" t="s">
        <v>9</v>
      </c>
      <c r="BT12" s="36" t="s">
        <v>7</v>
      </c>
      <c r="BU12" s="38" t="s">
        <v>8</v>
      </c>
      <c r="BV12" s="37" t="s">
        <v>9</v>
      </c>
      <c r="BW12" s="36" t="s">
        <v>7</v>
      </c>
      <c r="BX12" s="38" t="s">
        <v>8</v>
      </c>
      <c r="BY12" s="37" t="s">
        <v>9</v>
      </c>
      <c r="BZ12" s="36" t="s">
        <v>7</v>
      </c>
      <c r="CA12" s="38" t="s">
        <v>8</v>
      </c>
      <c r="CB12" s="37" t="s">
        <v>9</v>
      </c>
      <c r="CC12" s="36" t="s">
        <v>7</v>
      </c>
      <c r="CD12" s="38" t="s">
        <v>8</v>
      </c>
      <c r="CE12" s="37" t="s">
        <v>9</v>
      </c>
      <c r="CF12" s="36" t="s">
        <v>7</v>
      </c>
      <c r="CG12" s="38" t="s">
        <v>8</v>
      </c>
      <c r="CH12" s="37" t="s">
        <v>9</v>
      </c>
      <c r="CI12" s="36" t="s">
        <v>7</v>
      </c>
      <c r="CJ12" s="38" t="s">
        <v>8</v>
      </c>
      <c r="CK12" s="37" t="s">
        <v>9</v>
      </c>
      <c r="CL12" s="36" t="s">
        <v>7</v>
      </c>
      <c r="CM12" s="38" t="s">
        <v>8</v>
      </c>
      <c r="CN12" s="37" t="s">
        <v>9</v>
      </c>
      <c r="CO12" s="36" t="s">
        <v>7</v>
      </c>
      <c r="CP12" s="38" t="s">
        <v>8</v>
      </c>
      <c r="CQ12" s="37" t="s">
        <v>9</v>
      </c>
      <c r="CR12" s="36" t="s">
        <v>7</v>
      </c>
      <c r="CS12" s="38" t="s">
        <v>8</v>
      </c>
      <c r="CT12" s="37" t="s">
        <v>9</v>
      </c>
      <c r="CU12" s="36" t="s">
        <v>7</v>
      </c>
      <c r="CV12" s="38" t="s">
        <v>8</v>
      </c>
      <c r="CW12" s="37" t="s">
        <v>9</v>
      </c>
    </row>
    <row r="13" spans="1:101" x14ac:dyDescent="0.2">
      <c r="A13" s="12">
        <v>1</v>
      </c>
      <c r="B13" s="8">
        <v>1</v>
      </c>
      <c r="C13" s="13">
        <v>5.7</v>
      </c>
      <c r="D13" s="13">
        <v>4.8</v>
      </c>
      <c r="E13" s="13">
        <v>4.0999999999999996</v>
      </c>
      <c r="F13" s="55">
        <v>5.4</v>
      </c>
      <c r="G13" s="13">
        <v>4.5</v>
      </c>
      <c r="H13" s="14">
        <v>3.3</v>
      </c>
      <c r="I13" s="13">
        <v>6.2</v>
      </c>
      <c r="J13" s="13">
        <v>6.3</v>
      </c>
      <c r="K13" s="13">
        <v>3.6</v>
      </c>
      <c r="L13" s="55">
        <v>5.9</v>
      </c>
      <c r="M13" s="13">
        <v>5.9</v>
      </c>
      <c r="N13" s="14">
        <v>3.8</v>
      </c>
      <c r="O13" s="13">
        <v>6.5</v>
      </c>
      <c r="P13" s="13">
        <v>6.5</v>
      </c>
      <c r="Q13" s="13">
        <v>4.9000000000000004</v>
      </c>
      <c r="R13" s="55"/>
      <c r="S13" s="13"/>
      <c r="T13" s="14"/>
      <c r="U13" s="13"/>
      <c r="V13" s="13"/>
      <c r="W13" s="13"/>
      <c r="X13" s="55"/>
      <c r="Y13" s="13"/>
      <c r="Z13" s="14"/>
      <c r="AA13" s="55"/>
      <c r="AB13" s="13"/>
      <c r="AC13" s="14"/>
      <c r="AD13" s="55"/>
      <c r="AE13" s="13"/>
      <c r="AF13" s="14"/>
      <c r="AG13" s="55"/>
      <c r="AH13" s="13"/>
      <c r="AI13" s="14"/>
      <c r="AJ13" s="55"/>
      <c r="AK13" s="13"/>
      <c r="AL13" s="14"/>
      <c r="AM13" s="55"/>
      <c r="AN13" s="13"/>
      <c r="AO13" s="14"/>
      <c r="AP13" s="55"/>
      <c r="AQ13" s="13"/>
      <c r="AR13" s="14"/>
      <c r="AS13" s="55"/>
      <c r="AT13" s="13"/>
      <c r="AU13" s="14"/>
      <c r="AV13" s="55"/>
      <c r="AW13" s="13"/>
      <c r="AX13" s="14"/>
      <c r="AY13" s="55"/>
      <c r="AZ13" s="13"/>
      <c r="BA13" s="14"/>
      <c r="BB13" s="55"/>
      <c r="BC13" s="13"/>
      <c r="BD13" s="14"/>
      <c r="BE13" s="55"/>
      <c r="BF13" s="13"/>
      <c r="BG13" s="14"/>
      <c r="BH13" s="55"/>
      <c r="BI13" s="13"/>
      <c r="BJ13" s="14"/>
      <c r="BK13" s="122"/>
      <c r="BL13" s="123"/>
      <c r="BM13" s="124"/>
      <c r="BN13" s="55"/>
      <c r="BO13" s="13"/>
      <c r="BP13" s="14"/>
      <c r="BQ13" s="55"/>
      <c r="BR13" s="13"/>
      <c r="BS13" s="14"/>
      <c r="BT13" s="55"/>
      <c r="BU13" s="13"/>
      <c r="BV13" s="14"/>
      <c r="BW13" s="55"/>
      <c r="BX13" s="13"/>
      <c r="BY13" s="14"/>
      <c r="BZ13" s="55"/>
      <c r="CA13" s="13"/>
      <c r="CB13" s="14"/>
      <c r="CC13" s="55"/>
      <c r="CD13" s="13"/>
      <c r="CE13" s="14"/>
      <c r="CF13" s="55"/>
      <c r="CG13" s="13"/>
      <c r="CH13" s="14"/>
      <c r="CI13" s="55"/>
      <c r="CJ13" s="13"/>
      <c r="CK13" s="14"/>
      <c r="CL13" s="55"/>
      <c r="CM13" s="13"/>
      <c r="CN13" s="14"/>
      <c r="CO13" s="55"/>
      <c r="CP13" s="13"/>
      <c r="CQ13" s="14"/>
      <c r="CR13" s="55"/>
      <c r="CS13" s="13"/>
      <c r="CT13" s="14"/>
      <c r="CU13" s="55"/>
      <c r="CV13" s="13"/>
      <c r="CW13" s="14"/>
    </row>
    <row r="14" spans="1:101" x14ac:dyDescent="0.2">
      <c r="A14" s="24"/>
      <c r="B14" s="16">
        <v>2</v>
      </c>
      <c r="C14" s="6">
        <v>5.5</v>
      </c>
      <c r="D14" s="6">
        <v>5.4</v>
      </c>
      <c r="E14" s="7">
        <v>3.8</v>
      </c>
      <c r="F14" s="56">
        <v>4.5999999999999996</v>
      </c>
      <c r="G14" s="6">
        <v>4.7</v>
      </c>
      <c r="H14" s="17">
        <v>3.9</v>
      </c>
      <c r="I14" s="6">
        <v>5.3</v>
      </c>
      <c r="J14" s="6">
        <v>5.0999999999999996</v>
      </c>
      <c r="K14" s="7">
        <v>3</v>
      </c>
      <c r="L14" s="56">
        <v>5.8</v>
      </c>
      <c r="M14" s="6">
        <v>5.8</v>
      </c>
      <c r="N14" s="17">
        <v>3.9</v>
      </c>
      <c r="O14" s="6">
        <v>5.6</v>
      </c>
      <c r="P14" s="6">
        <v>5</v>
      </c>
      <c r="Q14" s="7">
        <v>4</v>
      </c>
      <c r="R14" s="56">
        <v>6.2</v>
      </c>
      <c r="S14" s="6">
        <v>6.2</v>
      </c>
      <c r="T14" s="17">
        <v>5.3</v>
      </c>
      <c r="U14" s="6">
        <v>6.7</v>
      </c>
      <c r="V14" s="6">
        <v>6.6</v>
      </c>
      <c r="W14" s="7">
        <v>5.2</v>
      </c>
      <c r="X14" s="56">
        <v>7</v>
      </c>
      <c r="Y14" s="6">
        <v>6.6</v>
      </c>
      <c r="Z14" s="17">
        <v>4.8</v>
      </c>
      <c r="AA14" s="56">
        <v>6.7</v>
      </c>
      <c r="AB14" s="6">
        <v>7</v>
      </c>
      <c r="AC14" s="17">
        <v>5.2</v>
      </c>
      <c r="AD14" s="56">
        <v>7.1</v>
      </c>
      <c r="AE14" s="6">
        <v>7.3</v>
      </c>
      <c r="AF14" s="17">
        <v>5.0999999999999996</v>
      </c>
      <c r="AG14" s="56">
        <v>7.3</v>
      </c>
      <c r="AH14" s="6">
        <v>7.3</v>
      </c>
      <c r="AI14" s="17">
        <v>5.4</v>
      </c>
      <c r="AJ14" s="56">
        <v>7.6</v>
      </c>
      <c r="AK14" s="6">
        <v>7.7</v>
      </c>
      <c r="AL14" s="17">
        <v>6.2</v>
      </c>
      <c r="AM14" s="56">
        <v>7.1</v>
      </c>
      <c r="AN14" s="6">
        <v>7.5</v>
      </c>
      <c r="AO14" s="17">
        <v>6.5</v>
      </c>
      <c r="AP14" s="56">
        <v>7.3</v>
      </c>
      <c r="AQ14" s="6">
        <v>8</v>
      </c>
      <c r="AR14" s="17">
        <v>6.8</v>
      </c>
      <c r="AS14" s="56">
        <v>8.1</v>
      </c>
      <c r="AT14" s="6">
        <v>7.6</v>
      </c>
      <c r="AU14" s="17">
        <v>6.7</v>
      </c>
      <c r="AV14" s="56">
        <v>8.5</v>
      </c>
      <c r="AW14" s="6">
        <v>7.8</v>
      </c>
      <c r="AX14" s="17">
        <v>4.5999999999999996</v>
      </c>
      <c r="AY14" s="56">
        <v>8.3000000000000007</v>
      </c>
      <c r="AZ14" s="6">
        <v>8.4</v>
      </c>
      <c r="BA14" s="17">
        <v>6.1</v>
      </c>
      <c r="BB14" s="56">
        <v>8.4</v>
      </c>
      <c r="BC14" s="6">
        <v>8.1</v>
      </c>
      <c r="BD14" s="17">
        <v>6.7</v>
      </c>
      <c r="BE14" s="56">
        <v>9.1999999999999993</v>
      </c>
      <c r="BF14" s="6">
        <v>8.5</v>
      </c>
      <c r="BG14" s="17">
        <v>6.5</v>
      </c>
      <c r="BH14" s="56">
        <v>8.3000000000000007</v>
      </c>
      <c r="BI14" s="6">
        <v>8.8000000000000007</v>
      </c>
      <c r="BJ14" s="17">
        <v>6.6</v>
      </c>
      <c r="BK14" s="122">
        <v>7.9</v>
      </c>
      <c r="BL14" s="123">
        <v>9</v>
      </c>
      <c r="BM14" s="124">
        <v>6.6</v>
      </c>
      <c r="BN14" s="56">
        <v>8.9</v>
      </c>
      <c r="BO14" s="6">
        <v>8.9</v>
      </c>
      <c r="BP14" s="17">
        <v>6.8</v>
      </c>
      <c r="BQ14" s="56">
        <v>8.6</v>
      </c>
      <c r="BR14" s="6">
        <v>8</v>
      </c>
      <c r="BS14" s="17">
        <v>6</v>
      </c>
      <c r="BT14" s="56">
        <v>8.5</v>
      </c>
      <c r="BU14" s="6">
        <v>7.8</v>
      </c>
      <c r="BV14" s="17">
        <v>4.3</v>
      </c>
      <c r="BW14" s="56">
        <v>7.9</v>
      </c>
      <c r="BX14" s="6">
        <v>7.2</v>
      </c>
      <c r="BY14" s="17">
        <v>5.4</v>
      </c>
      <c r="BZ14" s="56">
        <v>8.3000000000000007</v>
      </c>
      <c r="CA14" s="6">
        <v>7.1</v>
      </c>
      <c r="CB14" s="17">
        <v>4.2</v>
      </c>
      <c r="CC14" s="56">
        <v>8.3000000000000007</v>
      </c>
      <c r="CD14" s="6">
        <v>7.7</v>
      </c>
      <c r="CE14" s="17">
        <v>4.5999999999999996</v>
      </c>
      <c r="CF14" s="56">
        <v>7</v>
      </c>
      <c r="CG14" s="6">
        <v>7.3</v>
      </c>
      <c r="CH14" s="17">
        <v>4.5</v>
      </c>
      <c r="CI14" s="56">
        <v>7.3</v>
      </c>
      <c r="CJ14" s="6">
        <v>7</v>
      </c>
      <c r="CK14" s="17">
        <v>4.3</v>
      </c>
      <c r="CL14" s="56">
        <v>6.5</v>
      </c>
      <c r="CM14" s="6">
        <v>6.1</v>
      </c>
      <c r="CN14" s="17">
        <v>3.9</v>
      </c>
      <c r="CO14" s="56">
        <v>6.9</v>
      </c>
      <c r="CP14" s="6">
        <v>6.9</v>
      </c>
      <c r="CQ14" s="17">
        <v>2.2999999999999998</v>
      </c>
      <c r="CR14" s="56">
        <v>6.5</v>
      </c>
      <c r="CS14" s="6">
        <v>6.1</v>
      </c>
      <c r="CT14" s="17">
        <v>3.1</v>
      </c>
      <c r="CU14" s="56">
        <v>5.0999999999999996</v>
      </c>
      <c r="CV14" s="6">
        <v>6</v>
      </c>
      <c r="CW14" s="17">
        <v>3.9</v>
      </c>
    </row>
    <row r="15" spans="1:101" x14ac:dyDescent="0.2">
      <c r="A15" s="24"/>
      <c r="B15" s="16">
        <v>3</v>
      </c>
      <c r="C15" s="6">
        <v>5.0999999999999996</v>
      </c>
      <c r="D15" s="6">
        <v>5</v>
      </c>
      <c r="E15" s="7">
        <v>2.5</v>
      </c>
      <c r="F15" s="56">
        <v>5</v>
      </c>
      <c r="G15" s="6">
        <v>5</v>
      </c>
      <c r="H15" s="17">
        <v>3.3</v>
      </c>
      <c r="I15" s="6">
        <v>5.4</v>
      </c>
      <c r="J15" s="6">
        <v>5</v>
      </c>
      <c r="K15" s="7">
        <v>3.2</v>
      </c>
      <c r="L15" s="56">
        <v>6.1</v>
      </c>
      <c r="M15" s="6">
        <v>5.6</v>
      </c>
      <c r="N15" s="34">
        <v>3.7</v>
      </c>
      <c r="O15" s="6">
        <v>6.5</v>
      </c>
      <c r="P15" s="6">
        <v>5.4</v>
      </c>
      <c r="Q15" s="7">
        <v>3.9</v>
      </c>
      <c r="R15" s="56">
        <v>6.8</v>
      </c>
      <c r="S15" s="6">
        <v>6.4</v>
      </c>
      <c r="T15" s="17">
        <v>5.2</v>
      </c>
      <c r="U15" s="6">
        <v>5.8</v>
      </c>
      <c r="V15" s="6">
        <v>6.7</v>
      </c>
      <c r="W15" s="7">
        <v>5.0999999999999996</v>
      </c>
      <c r="X15" s="56">
        <v>7</v>
      </c>
      <c r="Y15" s="6">
        <v>6.6</v>
      </c>
      <c r="Z15" s="17">
        <v>5.6</v>
      </c>
      <c r="AA15" s="56">
        <v>5.9</v>
      </c>
      <c r="AB15" s="6">
        <v>6.3</v>
      </c>
      <c r="AC15" s="17">
        <v>5.0999999999999996</v>
      </c>
      <c r="AD15" s="56">
        <v>5.9</v>
      </c>
      <c r="AE15" s="6">
        <v>5.5</v>
      </c>
      <c r="AF15" s="17">
        <v>4.7</v>
      </c>
      <c r="AG15" s="56">
        <v>5.6</v>
      </c>
      <c r="AH15" s="6">
        <v>5.2</v>
      </c>
      <c r="AI15" s="17">
        <v>4.5999999999999996</v>
      </c>
      <c r="AJ15" s="56">
        <v>5.4</v>
      </c>
      <c r="AK15" s="6">
        <v>5.5</v>
      </c>
      <c r="AL15" s="17">
        <v>4.5999999999999996</v>
      </c>
      <c r="AM15" s="56">
        <v>5.9</v>
      </c>
      <c r="AN15" s="6">
        <v>5.2</v>
      </c>
      <c r="AO15" s="17">
        <v>4.2</v>
      </c>
      <c r="AP15" s="56">
        <v>5.7</v>
      </c>
      <c r="AQ15" s="6">
        <v>4.9000000000000004</v>
      </c>
      <c r="AR15" s="17">
        <v>3.9</v>
      </c>
      <c r="AS15" s="56">
        <v>4.9000000000000004</v>
      </c>
      <c r="AT15" s="6">
        <v>4.5</v>
      </c>
      <c r="AU15" s="17">
        <v>3.1</v>
      </c>
      <c r="AV15" s="56">
        <v>5.9</v>
      </c>
      <c r="AW15" s="6">
        <v>4.3</v>
      </c>
      <c r="AX15" s="17">
        <v>3.6</v>
      </c>
      <c r="AY15" s="56">
        <v>5.2</v>
      </c>
      <c r="AZ15" s="6">
        <v>4.3</v>
      </c>
      <c r="BA15" s="17">
        <v>3.6</v>
      </c>
      <c r="BB15" s="56">
        <v>5</v>
      </c>
      <c r="BC15" s="6">
        <v>4.5</v>
      </c>
      <c r="BD15" s="17">
        <v>3.5</v>
      </c>
      <c r="BE15" s="56">
        <v>5.2</v>
      </c>
      <c r="BF15" s="6">
        <v>5.8</v>
      </c>
      <c r="BG15" s="17">
        <v>3.8</v>
      </c>
      <c r="BH15" s="56">
        <v>4.3</v>
      </c>
      <c r="BI15" s="6">
        <v>4.8</v>
      </c>
      <c r="BJ15" s="17">
        <v>3.8</v>
      </c>
      <c r="BK15" s="122">
        <v>4.8</v>
      </c>
      <c r="BL15" s="123">
        <v>5</v>
      </c>
      <c r="BM15" s="124">
        <v>3.8</v>
      </c>
      <c r="BN15" s="56">
        <v>5.5</v>
      </c>
      <c r="BO15" s="6">
        <v>5.0999999999999996</v>
      </c>
      <c r="BP15" s="17">
        <v>3.8</v>
      </c>
      <c r="BQ15" s="56">
        <v>6.1</v>
      </c>
      <c r="BR15" s="6">
        <v>5.0999999999999996</v>
      </c>
      <c r="BS15" s="17">
        <v>3.9</v>
      </c>
      <c r="BT15" s="56">
        <v>4.8</v>
      </c>
      <c r="BU15" s="6">
        <v>5.2</v>
      </c>
      <c r="BV15" s="17">
        <v>2.5</v>
      </c>
      <c r="BW15" s="56">
        <v>5</v>
      </c>
      <c r="BX15" s="6">
        <v>5.4</v>
      </c>
      <c r="BY15" s="17">
        <v>3.8</v>
      </c>
      <c r="BZ15" s="56">
        <v>6.3</v>
      </c>
      <c r="CA15" s="6">
        <v>5.0999999999999996</v>
      </c>
      <c r="CB15" s="17">
        <v>3</v>
      </c>
      <c r="CC15" s="56">
        <v>5.4</v>
      </c>
      <c r="CD15" s="6">
        <v>6</v>
      </c>
      <c r="CE15" s="17">
        <v>4</v>
      </c>
      <c r="CF15" s="56">
        <v>5.3</v>
      </c>
      <c r="CG15" s="6">
        <v>5.2</v>
      </c>
      <c r="CH15" s="17">
        <v>3.2</v>
      </c>
      <c r="CI15" s="56">
        <v>4.5999999999999996</v>
      </c>
      <c r="CJ15" s="6">
        <v>5</v>
      </c>
      <c r="CK15" s="17">
        <v>3.6</v>
      </c>
      <c r="CL15" s="56">
        <v>4.8</v>
      </c>
      <c r="CM15" s="6">
        <v>5.0999999999999996</v>
      </c>
      <c r="CN15" s="17">
        <v>3.6</v>
      </c>
      <c r="CO15" s="56">
        <v>4.7</v>
      </c>
      <c r="CP15" s="6">
        <v>4.8</v>
      </c>
      <c r="CQ15" s="17">
        <v>2.7</v>
      </c>
      <c r="CR15" s="56">
        <v>4.4000000000000004</v>
      </c>
      <c r="CS15" s="6">
        <v>3.9</v>
      </c>
      <c r="CT15" s="17">
        <v>2.2999999999999998</v>
      </c>
      <c r="CU15" s="56">
        <v>3.9</v>
      </c>
      <c r="CV15" s="6">
        <v>4.0999999999999996</v>
      </c>
      <c r="CW15" s="17">
        <v>2.9</v>
      </c>
    </row>
    <row r="16" spans="1:101" x14ac:dyDescent="0.2">
      <c r="A16" s="24"/>
      <c r="B16" s="16">
        <v>4</v>
      </c>
      <c r="C16" s="6">
        <v>4.5999999999999996</v>
      </c>
      <c r="D16" s="6">
        <v>4.7</v>
      </c>
      <c r="E16" s="7">
        <v>3.6</v>
      </c>
      <c r="F16" s="56">
        <v>5</v>
      </c>
      <c r="G16" s="6">
        <v>5.2</v>
      </c>
      <c r="H16" s="17">
        <v>4</v>
      </c>
      <c r="I16" s="6">
        <v>4.9000000000000004</v>
      </c>
      <c r="J16" s="6">
        <v>5.0999999999999996</v>
      </c>
      <c r="K16" s="7">
        <v>3.3</v>
      </c>
      <c r="L16" s="56">
        <v>5.6</v>
      </c>
      <c r="M16" s="6">
        <v>5.6</v>
      </c>
      <c r="N16" s="17">
        <v>3.6</v>
      </c>
      <c r="O16" s="6">
        <v>5.2</v>
      </c>
      <c r="P16" s="6">
        <v>5.5</v>
      </c>
      <c r="Q16" s="7">
        <v>4.4000000000000004</v>
      </c>
      <c r="R16" s="56"/>
      <c r="S16" s="6"/>
      <c r="T16" s="17"/>
      <c r="U16" s="6"/>
      <c r="V16" s="6"/>
      <c r="W16" s="7"/>
      <c r="X16" s="56"/>
      <c r="Y16" s="6"/>
      <c r="Z16" s="17"/>
      <c r="AA16" s="56"/>
      <c r="AB16" s="6"/>
      <c r="AC16" s="17"/>
      <c r="AD16" s="56"/>
      <c r="AE16" s="6"/>
      <c r="AF16" s="17"/>
      <c r="AG16" s="56"/>
      <c r="AH16" s="6"/>
      <c r="AI16" s="17"/>
      <c r="AJ16" s="56"/>
      <c r="AK16" s="6"/>
      <c r="AL16" s="17"/>
      <c r="AM16" s="56"/>
      <c r="AN16" s="6"/>
      <c r="AO16" s="17"/>
      <c r="AP16" s="56"/>
      <c r="AQ16" s="6"/>
      <c r="AR16" s="17"/>
      <c r="AS16" s="56"/>
      <c r="AT16" s="6"/>
      <c r="AU16" s="17"/>
      <c r="AV16" s="56"/>
      <c r="AW16" s="6"/>
      <c r="AX16" s="17"/>
      <c r="AY16" s="56"/>
      <c r="AZ16" s="6"/>
      <c r="BA16" s="17"/>
      <c r="BB16" s="56"/>
      <c r="BC16" s="6"/>
      <c r="BD16" s="17"/>
      <c r="BE16" s="56"/>
      <c r="BF16" s="6"/>
      <c r="BG16" s="17"/>
      <c r="BH16" s="56"/>
      <c r="BI16" s="6"/>
      <c r="BJ16" s="17"/>
      <c r="BK16" s="122"/>
      <c r="BL16" s="123"/>
      <c r="BM16" s="124"/>
      <c r="BN16" s="56"/>
      <c r="BO16" s="6"/>
      <c r="BP16" s="17"/>
      <c r="BQ16" s="56"/>
      <c r="BR16" s="6"/>
      <c r="BS16" s="17"/>
      <c r="BT16" s="56"/>
      <c r="BU16" s="6"/>
      <c r="BV16" s="17"/>
      <c r="BW16" s="56"/>
      <c r="BX16" s="6"/>
      <c r="BY16" s="17"/>
      <c r="BZ16" s="56"/>
      <c r="CA16" s="6"/>
      <c r="CB16" s="17"/>
      <c r="CC16" s="56"/>
      <c r="CD16" s="6"/>
      <c r="CE16" s="17"/>
      <c r="CF16" s="56"/>
      <c r="CG16" s="6"/>
      <c r="CH16" s="17"/>
      <c r="CI16" s="56"/>
      <c r="CJ16" s="6"/>
      <c r="CK16" s="17"/>
      <c r="CL16" s="56"/>
      <c r="CM16" s="6"/>
      <c r="CN16" s="17"/>
      <c r="CO16" s="56"/>
      <c r="CP16" s="6"/>
      <c r="CQ16" s="17"/>
      <c r="CR16" s="56"/>
      <c r="CS16" s="6"/>
      <c r="CT16" s="17"/>
      <c r="CU16" s="56"/>
      <c r="CV16" s="6"/>
      <c r="CW16" s="17"/>
    </row>
    <row r="17" spans="1:101" x14ac:dyDescent="0.2">
      <c r="A17" s="24"/>
      <c r="B17" s="16">
        <v>5</v>
      </c>
      <c r="C17" s="7">
        <v>5.4</v>
      </c>
      <c r="D17" s="7">
        <v>4.3</v>
      </c>
      <c r="E17" s="7">
        <v>3.1</v>
      </c>
      <c r="F17" s="57">
        <v>5.0999999999999996</v>
      </c>
      <c r="G17" s="7">
        <v>4.8</v>
      </c>
      <c r="H17" s="17">
        <v>3.4</v>
      </c>
      <c r="I17" s="7">
        <v>5.6</v>
      </c>
      <c r="J17" s="7">
        <v>5.2</v>
      </c>
      <c r="K17" s="7">
        <v>3.2</v>
      </c>
      <c r="L17" s="57">
        <v>5.3</v>
      </c>
      <c r="M17" s="7">
        <v>5.3</v>
      </c>
      <c r="N17" s="17">
        <v>3.7</v>
      </c>
      <c r="O17" s="7">
        <v>8.8000000000000007</v>
      </c>
      <c r="P17" s="7">
        <v>6</v>
      </c>
      <c r="Q17" s="7">
        <v>4</v>
      </c>
      <c r="R17" s="57">
        <v>7.2</v>
      </c>
      <c r="S17" s="7">
        <v>7.6</v>
      </c>
      <c r="T17" s="17">
        <v>6.7</v>
      </c>
      <c r="U17" s="7">
        <v>6.7</v>
      </c>
      <c r="V17" s="7">
        <v>7.8</v>
      </c>
      <c r="W17" s="7">
        <v>5.2</v>
      </c>
      <c r="X17" s="57"/>
      <c r="Y17" s="7"/>
      <c r="Z17" s="17"/>
      <c r="AA17" s="57"/>
      <c r="AB17" s="7"/>
      <c r="AC17" s="17"/>
      <c r="AD17" s="57"/>
      <c r="AE17" s="7"/>
      <c r="AF17" s="17"/>
      <c r="AG17" s="57"/>
      <c r="AH17" s="7"/>
      <c r="AI17" s="17"/>
      <c r="AJ17" s="57"/>
      <c r="AK17" s="7"/>
      <c r="AL17" s="17"/>
      <c r="AM17" s="57"/>
      <c r="AN17" s="7"/>
      <c r="AO17" s="17"/>
      <c r="AP17" s="57"/>
      <c r="AQ17" s="7"/>
      <c r="AR17" s="17"/>
      <c r="AS17" s="57"/>
      <c r="AT17" s="7"/>
      <c r="AU17" s="17"/>
      <c r="AV17" s="57"/>
      <c r="AW17" s="7"/>
      <c r="AX17" s="17"/>
      <c r="AY17" s="57"/>
      <c r="AZ17" s="7"/>
      <c r="BA17" s="17"/>
      <c r="BB17" s="57"/>
      <c r="BC17" s="7"/>
      <c r="BD17" s="17"/>
      <c r="BE17" s="57"/>
      <c r="BF17" s="7"/>
      <c r="BG17" s="17"/>
      <c r="BH17" s="57"/>
      <c r="BI17" s="7"/>
      <c r="BJ17" s="17"/>
      <c r="BK17" s="122"/>
      <c r="BL17" s="123"/>
      <c r="BM17" s="124"/>
      <c r="BN17" s="57"/>
      <c r="BO17" s="7"/>
      <c r="BP17" s="17"/>
      <c r="BQ17" s="57"/>
      <c r="BR17" s="7"/>
      <c r="BS17" s="17"/>
      <c r="BT17" s="57"/>
      <c r="BU17" s="7"/>
      <c r="BV17" s="17"/>
      <c r="BW17" s="57"/>
      <c r="BX17" s="7"/>
      <c r="BY17" s="17"/>
      <c r="BZ17" s="57"/>
      <c r="CA17" s="7"/>
      <c r="CB17" s="17"/>
      <c r="CC17" s="57"/>
      <c r="CD17" s="7"/>
      <c r="CE17" s="17"/>
      <c r="CF17" s="57"/>
      <c r="CG17" s="7"/>
      <c r="CH17" s="17"/>
      <c r="CI17" s="57"/>
      <c r="CJ17" s="7"/>
      <c r="CK17" s="17"/>
      <c r="CL17" s="57"/>
      <c r="CM17" s="7"/>
      <c r="CN17" s="17"/>
      <c r="CO17" s="57"/>
      <c r="CP17" s="7"/>
      <c r="CQ17" s="17"/>
      <c r="CR17" s="57"/>
      <c r="CS17" s="7"/>
      <c r="CT17" s="17"/>
      <c r="CU17" s="57"/>
      <c r="CV17" s="7"/>
      <c r="CW17" s="17"/>
    </row>
    <row r="18" spans="1:101" x14ac:dyDescent="0.2">
      <c r="A18" s="24"/>
      <c r="B18" s="19">
        <v>6</v>
      </c>
      <c r="C18" s="20">
        <v>4.9000000000000004</v>
      </c>
      <c r="D18" s="20">
        <v>4.7</v>
      </c>
      <c r="E18" s="20">
        <v>3.1</v>
      </c>
      <c r="F18" s="58">
        <v>4.3</v>
      </c>
      <c r="G18" s="7">
        <v>4.8</v>
      </c>
      <c r="H18" s="17">
        <v>2</v>
      </c>
      <c r="I18" s="21">
        <v>4.9000000000000004</v>
      </c>
      <c r="J18" s="7">
        <v>4.9000000000000004</v>
      </c>
      <c r="K18" s="7">
        <v>3.3</v>
      </c>
      <c r="L18" s="58">
        <v>5.3</v>
      </c>
      <c r="M18" s="21">
        <v>5.3</v>
      </c>
      <c r="N18" s="62">
        <v>3.3</v>
      </c>
      <c r="O18" s="22">
        <v>5.0999999999999996</v>
      </c>
      <c r="P18" s="22">
        <v>5.6</v>
      </c>
      <c r="Q18" s="7">
        <v>4.8</v>
      </c>
      <c r="R18" s="58">
        <v>6.5</v>
      </c>
      <c r="S18" s="21">
        <v>7.4</v>
      </c>
      <c r="T18" s="62">
        <v>4.9000000000000004</v>
      </c>
      <c r="U18" s="21">
        <v>6</v>
      </c>
      <c r="V18" s="21">
        <v>6.9</v>
      </c>
      <c r="W18" s="21">
        <v>4.9000000000000004</v>
      </c>
      <c r="X18" s="99">
        <v>6.8</v>
      </c>
      <c r="Y18" s="21">
        <v>6.3</v>
      </c>
      <c r="Z18" s="100">
        <v>6</v>
      </c>
      <c r="AA18" s="58">
        <v>5.5</v>
      </c>
      <c r="AB18" s="21">
        <v>6.4</v>
      </c>
      <c r="AC18" s="62">
        <v>5.2</v>
      </c>
      <c r="AD18" s="58">
        <v>6.5</v>
      </c>
      <c r="AE18" s="21">
        <v>6.6</v>
      </c>
      <c r="AF18" s="62">
        <v>4.8</v>
      </c>
      <c r="AG18" s="58">
        <v>6.5</v>
      </c>
      <c r="AH18" s="21">
        <v>6.6</v>
      </c>
      <c r="AI18" s="62">
        <v>4.7</v>
      </c>
      <c r="AJ18" s="58">
        <v>6.7</v>
      </c>
      <c r="AK18" s="21">
        <v>7</v>
      </c>
      <c r="AL18" s="62">
        <v>5.5</v>
      </c>
      <c r="AM18" s="58">
        <v>6.6</v>
      </c>
      <c r="AN18" s="21">
        <v>7</v>
      </c>
      <c r="AO18" s="62">
        <v>4.0999999999999996</v>
      </c>
      <c r="AP18" s="58">
        <v>5.8</v>
      </c>
      <c r="AQ18" s="21">
        <v>6.6</v>
      </c>
      <c r="AR18" s="62">
        <v>5.4</v>
      </c>
      <c r="AS18" s="58">
        <v>5.0999999999999996</v>
      </c>
      <c r="AT18" s="21">
        <v>6.2</v>
      </c>
      <c r="AU18" s="62">
        <v>4.4000000000000004</v>
      </c>
      <c r="AV18" s="58">
        <v>7.3</v>
      </c>
      <c r="AW18" s="21">
        <v>5.5</v>
      </c>
      <c r="AX18" s="62">
        <v>3.6</v>
      </c>
      <c r="AY18" s="58">
        <v>6</v>
      </c>
      <c r="AZ18" s="21">
        <v>6.4</v>
      </c>
      <c r="BA18" s="62">
        <v>4.5999999999999996</v>
      </c>
      <c r="BB18" s="107">
        <v>5.8</v>
      </c>
      <c r="BC18" s="108">
        <v>6.6</v>
      </c>
      <c r="BD18" s="109">
        <v>5.0999999999999996</v>
      </c>
      <c r="BE18" s="58">
        <v>6.5</v>
      </c>
      <c r="BF18" s="21">
        <v>7.2</v>
      </c>
      <c r="BG18" s="62">
        <v>4.7</v>
      </c>
      <c r="BH18" s="58">
        <v>6.4</v>
      </c>
      <c r="BI18" s="21">
        <v>6.4</v>
      </c>
      <c r="BJ18" s="62">
        <v>4.8</v>
      </c>
      <c r="BK18" s="125">
        <v>6.5</v>
      </c>
      <c r="BL18" s="126">
        <v>7.2</v>
      </c>
      <c r="BM18" s="127">
        <v>4.4000000000000004</v>
      </c>
      <c r="BN18" s="58">
        <v>5.7</v>
      </c>
      <c r="BO18" s="21">
        <v>6.5</v>
      </c>
      <c r="BP18" s="62">
        <v>5.4</v>
      </c>
      <c r="BQ18" s="58">
        <v>6.2</v>
      </c>
      <c r="BR18" s="21">
        <v>6.2</v>
      </c>
      <c r="BS18" s="62">
        <v>4.2</v>
      </c>
      <c r="BT18" s="58">
        <v>6.1</v>
      </c>
      <c r="BU18" s="21">
        <v>5.0999999999999996</v>
      </c>
      <c r="BV18" s="62">
        <v>2.9</v>
      </c>
      <c r="BW18" s="58">
        <v>5.5</v>
      </c>
      <c r="BX18" s="21">
        <v>5.3</v>
      </c>
      <c r="BY18" s="62">
        <v>3.8</v>
      </c>
      <c r="BZ18" s="58">
        <v>5.3</v>
      </c>
      <c r="CA18" s="21">
        <v>5</v>
      </c>
      <c r="CB18" s="62">
        <v>1.8</v>
      </c>
      <c r="CC18" s="58">
        <v>5.0999999999999996</v>
      </c>
      <c r="CD18" s="21">
        <v>6.1</v>
      </c>
      <c r="CE18" s="62">
        <v>3</v>
      </c>
      <c r="CF18" s="107">
        <v>4.5999999999999996</v>
      </c>
      <c r="CG18" s="108">
        <v>4.7</v>
      </c>
      <c r="CH18" s="109">
        <v>3.6</v>
      </c>
      <c r="CI18" s="58">
        <v>4.2</v>
      </c>
      <c r="CJ18" s="21">
        <v>4.8</v>
      </c>
      <c r="CK18" s="62">
        <v>2.6</v>
      </c>
      <c r="CL18" s="58">
        <v>3.4</v>
      </c>
      <c r="CM18" s="21">
        <v>4.3</v>
      </c>
      <c r="CN18" s="62">
        <v>3.3</v>
      </c>
      <c r="CO18" s="58">
        <v>3.3</v>
      </c>
      <c r="CP18" s="21">
        <v>4.0999999999999996</v>
      </c>
      <c r="CQ18" s="62">
        <v>1.6</v>
      </c>
      <c r="CR18" s="58">
        <v>2.7</v>
      </c>
      <c r="CS18" s="21">
        <v>3.7</v>
      </c>
      <c r="CT18" s="62">
        <v>1.4</v>
      </c>
      <c r="CU18" s="58">
        <v>3.1</v>
      </c>
      <c r="CV18" s="21">
        <v>3.3</v>
      </c>
      <c r="CW18" s="62">
        <v>2.7</v>
      </c>
    </row>
    <row r="19" spans="1:101" x14ac:dyDescent="0.2">
      <c r="A19" s="24"/>
      <c r="B19" s="16">
        <v>7</v>
      </c>
      <c r="C19" s="7">
        <v>5.0999999999999996</v>
      </c>
      <c r="D19" s="7">
        <v>5.2</v>
      </c>
      <c r="E19" s="7">
        <v>3.3</v>
      </c>
      <c r="F19" s="57">
        <v>5.0999999999999996</v>
      </c>
      <c r="G19" s="7">
        <v>5.3</v>
      </c>
      <c r="H19" s="17">
        <v>2.5</v>
      </c>
      <c r="I19" s="7">
        <v>3.9</v>
      </c>
      <c r="J19" s="7">
        <v>4.4000000000000004</v>
      </c>
      <c r="K19" s="7">
        <v>2.9</v>
      </c>
      <c r="L19" s="57">
        <v>6.1</v>
      </c>
      <c r="M19" s="7">
        <v>5.3</v>
      </c>
      <c r="N19" s="17">
        <v>3.8</v>
      </c>
      <c r="O19" s="6">
        <v>5.9</v>
      </c>
      <c r="P19" s="7">
        <v>5.6</v>
      </c>
      <c r="Q19" s="7">
        <v>3.9</v>
      </c>
      <c r="R19" s="56">
        <v>5.5</v>
      </c>
      <c r="S19" s="7">
        <v>5.8</v>
      </c>
      <c r="T19" s="17">
        <v>7.6</v>
      </c>
      <c r="U19" s="7">
        <v>6.1</v>
      </c>
      <c r="V19" s="7">
        <v>5.9</v>
      </c>
      <c r="W19" s="7">
        <v>4.8</v>
      </c>
      <c r="X19" s="56">
        <v>5.6</v>
      </c>
      <c r="Y19" s="7">
        <v>5.8</v>
      </c>
      <c r="Z19" s="17">
        <v>3.7</v>
      </c>
      <c r="AA19" s="56">
        <v>5.8</v>
      </c>
      <c r="AB19" s="7">
        <v>6</v>
      </c>
      <c r="AC19" s="17">
        <v>4.8</v>
      </c>
      <c r="AD19" s="56">
        <v>5.9</v>
      </c>
      <c r="AE19" s="7">
        <v>5.9</v>
      </c>
      <c r="AF19" s="17">
        <v>4.9000000000000004</v>
      </c>
      <c r="AG19" s="56">
        <v>5.4</v>
      </c>
      <c r="AH19" s="7">
        <v>5.7</v>
      </c>
      <c r="AI19" s="17">
        <v>4</v>
      </c>
      <c r="AJ19" s="56">
        <v>5.0999999999999996</v>
      </c>
      <c r="AK19" s="7">
        <v>5.9</v>
      </c>
      <c r="AL19" s="17">
        <v>4.4000000000000004</v>
      </c>
      <c r="AM19" s="56">
        <v>4.8</v>
      </c>
      <c r="AN19" s="7">
        <v>4.9000000000000004</v>
      </c>
      <c r="AO19" s="17">
        <v>3.3</v>
      </c>
      <c r="AP19" s="56">
        <v>4.7</v>
      </c>
      <c r="AQ19" s="7">
        <v>5.3</v>
      </c>
      <c r="AR19" s="17">
        <v>4</v>
      </c>
      <c r="AS19" s="56">
        <v>4.9000000000000004</v>
      </c>
      <c r="AT19" s="7">
        <v>4.9000000000000004</v>
      </c>
      <c r="AU19" s="17">
        <v>3.3</v>
      </c>
      <c r="AV19" s="56">
        <v>4.9000000000000004</v>
      </c>
      <c r="AW19" s="7">
        <v>4.9000000000000004</v>
      </c>
      <c r="AX19" s="17">
        <v>3.2</v>
      </c>
      <c r="AY19" s="56">
        <v>4.7</v>
      </c>
      <c r="AZ19" s="7">
        <v>5</v>
      </c>
      <c r="BA19" s="17">
        <v>3.5</v>
      </c>
      <c r="BB19" s="56">
        <v>4</v>
      </c>
      <c r="BC19" s="7">
        <v>3.7</v>
      </c>
      <c r="BD19" s="17">
        <v>2.8</v>
      </c>
      <c r="BE19" s="56">
        <v>3.7</v>
      </c>
      <c r="BF19" s="7">
        <v>3.1</v>
      </c>
      <c r="BG19" s="17">
        <v>1.8</v>
      </c>
      <c r="BH19" s="56">
        <v>3.7</v>
      </c>
      <c r="BI19" s="7">
        <v>3.9</v>
      </c>
      <c r="BJ19" s="17">
        <v>2.7</v>
      </c>
      <c r="BK19" s="122">
        <v>3.9</v>
      </c>
      <c r="BL19" s="123">
        <v>4.5999999999999996</v>
      </c>
      <c r="BM19" s="124">
        <v>3.1</v>
      </c>
      <c r="BN19" s="56">
        <v>3.7</v>
      </c>
      <c r="BO19" s="7">
        <v>4.2</v>
      </c>
      <c r="BP19" s="17">
        <v>3.5</v>
      </c>
      <c r="BQ19" s="56">
        <v>4.0999999999999996</v>
      </c>
      <c r="BR19" s="7">
        <v>3.6</v>
      </c>
      <c r="BS19" s="17">
        <v>2.2000000000000002</v>
      </c>
      <c r="BT19" s="56">
        <v>4.3</v>
      </c>
      <c r="BU19" s="7">
        <v>4</v>
      </c>
      <c r="BV19" s="17">
        <v>1.5</v>
      </c>
      <c r="BW19" s="56">
        <v>2.8</v>
      </c>
      <c r="BX19" s="7">
        <v>3.3</v>
      </c>
      <c r="BY19" s="17">
        <v>2.5</v>
      </c>
      <c r="BZ19" s="56">
        <v>3.4</v>
      </c>
      <c r="CA19" s="7">
        <v>3.7</v>
      </c>
      <c r="CB19" s="17">
        <v>1.4</v>
      </c>
      <c r="CC19" s="56">
        <v>2.1</v>
      </c>
      <c r="CD19" s="7">
        <v>2.5</v>
      </c>
      <c r="CE19" s="17">
        <v>1.9</v>
      </c>
      <c r="CF19" s="56" t="s">
        <v>60</v>
      </c>
      <c r="CG19" s="7" t="s">
        <v>60</v>
      </c>
      <c r="CH19" s="17" t="s">
        <v>60</v>
      </c>
      <c r="CI19" s="56" t="s">
        <v>60</v>
      </c>
      <c r="CJ19" s="7" t="s">
        <v>60</v>
      </c>
      <c r="CK19" s="17" t="s">
        <v>60</v>
      </c>
      <c r="CL19" s="56" t="s">
        <v>60</v>
      </c>
      <c r="CM19" s="7"/>
      <c r="CN19" s="17"/>
      <c r="CO19" s="56" t="s">
        <v>60</v>
      </c>
      <c r="CP19" s="7"/>
      <c r="CQ19" s="17"/>
      <c r="CR19" s="56" t="s">
        <v>60</v>
      </c>
      <c r="CS19" s="7"/>
      <c r="CT19" s="17"/>
      <c r="CU19" s="56" t="s">
        <v>60</v>
      </c>
      <c r="CV19" s="7"/>
      <c r="CW19" s="17"/>
    </row>
    <row r="20" spans="1:101" ht="16" thickBot="1" x14ac:dyDescent="0.25">
      <c r="A20" s="45"/>
      <c r="B20" s="47">
        <v>8</v>
      </c>
      <c r="C20" s="50">
        <v>5.5</v>
      </c>
      <c r="D20" s="50">
        <v>5.5</v>
      </c>
      <c r="E20" s="31">
        <v>4.2</v>
      </c>
      <c r="F20" s="59">
        <v>5.4</v>
      </c>
      <c r="G20" s="50">
        <v>4.7</v>
      </c>
      <c r="H20" s="32">
        <v>3.3</v>
      </c>
      <c r="I20" s="50">
        <v>4.8</v>
      </c>
      <c r="J20" s="50">
        <v>4.9000000000000004</v>
      </c>
      <c r="K20" s="31">
        <v>2.6</v>
      </c>
      <c r="L20" s="59">
        <v>6</v>
      </c>
      <c r="M20" s="50">
        <v>5.2</v>
      </c>
      <c r="N20" s="32">
        <v>3.2</v>
      </c>
      <c r="O20" s="50">
        <v>5.6</v>
      </c>
      <c r="P20" s="50">
        <v>5.4</v>
      </c>
      <c r="Q20" s="31">
        <v>3.8</v>
      </c>
      <c r="R20" s="59">
        <v>5.6</v>
      </c>
      <c r="S20" s="50">
        <v>5.7</v>
      </c>
      <c r="T20" s="32">
        <v>4.5999999999999996</v>
      </c>
      <c r="U20" s="50">
        <v>6.3</v>
      </c>
      <c r="V20" s="50">
        <v>5.0999999999999996</v>
      </c>
      <c r="W20" s="31">
        <v>4.0999999999999996</v>
      </c>
      <c r="X20" s="59"/>
      <c r="Y20" s="50"/>
      <c r="Z20" s="32"/>
      <c r="AA20" s="59"/>
      <c r="AB20" s="50"/>
      <c r="AC20" s="32"/>
      <c r="AD20" s="59"/>
      <c r="AE20" s="50"/>
      <c r="AF20" s="32"/>
      <c r="AG20" s="59"/>
      <c r="AH20" s="50"/>
      <c r="AI20" s="32"/>
      <c r="AJ20" s="59"/>
      <c r="AK20" s="50"/>
      <c r="AL20" s="32"/>
      <c r="AM20" s="59"/>
      <c r="AN20" s="50"/>
      <c r="AO20" s="32"/>
      <c r="AP20" s="59"/>
      <c r="AQ20" s="50"/>
      <c r="AR20" s="32"/>
      <c r="AS20" s="59"/>
      <c r="AT20" s="50"/>
      <c r="AU20" s="32"/>
      <c r="AV20" s="59"/>
      <c r="AW20" s="50"/>
      <c r="AX20" s="32"/>
      <c r="AY20" s="59"/>
      <c r="AZ20" s="50"/>
      <c r="BA20" s="32"/>
      <c r="BB20" s="59"/>
      <c r="BC20" s="50"/>
      <c r="BD20" s="32"/>
      <c r="BE20" s="59"/>
      <c r="BF20" s="50"/>
      <c r="BG20" s="32"/>
      <c r="BH20" s="59"/>
      <c r="BI20" s="50"/>
      <c r="BJ20" s="32"/>
      <c r="BK20" s="128"/>
      <c r="BL20" s="129"/>
      <c r="BM20" s="130"/>
      <c r="BN20" s="59"/>
      <c r="BO20" s="50"/>
      <c r="BP20" s="32"/>
      <c r="BQ20" s="59"/>
      <c r="BR20" s="50"/>
      <c r="BS20" s="32"/>
      <c r="BT20" s="59"/>
      <c r="BU20" s="50"/>
      <c r="BV20" s="32"/>
      <c r="BW20" s="59"/>
      <c r="BX20" s="50"/>
      <c r="BY20" s="32"/>
      <c r="BZ20" s="59"/>
      <c r="CA20" s="50"/>
      <c r="CB20" s="32"/>
      <c r="CC20" s="59"/>
      <c r="CD20" s="50"/>
      <c r="CE20" s="32"/>
      <c r="CF20" s="59"/>
      <c r="CG20" s="50"/>
      <c r="CH20" s="32"/>
      <c r="CI20" s="59"/>
      <c r="CJ20" s="50"/>
      <c r="CK20" s="32"/>
      <c r="CL20" s="59"/>
      <c r="CM20" s="50"/>
      <c r="CN20" s="32"/>
      <c r="CO20" s="59"/>
      <c r="CP20" s="50"/>
      <c r="CQ20" s="32"/>
      <c r="CR20" s="59"/>
      <c r="CS20" s="50"/>
      <c r="CT20" s="32"/>
      <c r="CU20" s="59"/>
      <c r="CV20" s="50"/>
      <c r="CW20" s="32"/>
    </row>
    <row r="21" spans="1:101" x14ac:dyDescent="0.2">
      <c r="A21" s="24">
        <v>2</v>
      </c>
      <c r="B21" s="16">
        <v>9</v>
      </c>
      <c r="C21" s="6">
        <v>4.5999999999999996</v>
      </c>
      <c r="D21" s="6">
        <v>3.9</v>
      </c>
      <c r="E21" s="7">
        <v>3.4</v>
      </c>
      <c r="F21" s="56">
        <v>4.5999999999999996</v>
      </c>
      <c r="G21" s="6">
        <v>4.4000000000000004</v>
      </c>
      <c r="H21" s="17">
        <v>2.8</v>
      </c>
      <c r="I21" s="6">
        <v>4.2</v>
      </c>
      <c r="J21" s="6">
        <v>4.9000000000000004</v>
      </c>
      <c r="K21" s="7">
        <v>2.4</v>
      </c>
      <c r="L21" s="56">
        <v>4.7</v>
      </c>
      <c r="M21" s="6">
        <v>4.5</v>
      </c>
      <c r="N21" s="17">
        <v>3.6</v>
      </c>
      <c r="O21" s="6">
        <v>3.9</v>
      </c>
      <c r="P21" s="6">
        <v>4.4000000000000004</v>
      </c>
      <c r="Q21" s="7">
        <v>3.3</v>
      </c>
      <c r="R21" s="56">
        <v>4.9000000000000004</v>
      </c>
      <c r="S21" s="7">
        <v>4.9000000000000004</v>
      </c>
      <c r="T21" s="17">
        <v>3.9</v>
      </c>
      <c r="U21" s="6">
        <v>5.0999999999999996</v>
      </c>
      <c r="V21" s="6">
        <v>4.7</v>
      </c>
      <c r="W21" s="7">
        <v>2.9</v>
      </c>
      <c r="X21" s="56">
        <v>5.2</v>
      </c>
      <c r="Y21" s="6">
        <v>5.4</v>
      </c>
      <c r="Z21" s="17">
        <v>3.6</v>
      </c>
      <c r="AA21" s="56">
        <v>4.5</v>
      </c>
      <c r="AB21" s="6">
        <v>4.9000000000000004</v>
      </c>
      <c r="AC21" s="17">
        <v>3.6</v>
      </c>
      <c r="AD21" s="56">
        <v>4.2</v>
      </c>
      <c r="AE21" s="6">
        <v>4.7</v>
      </c>
      <c r="AF21" s="17">
        <v>3.7</v>
      </c>
      <c r="AG21" s="56">
        <v>3.6</v>
      </c>
      <c r="AH21" s="6">
        <v>3.7</v>
      </c>
      <c r="AI21" s="17">
        <v>2.7</v>
      </c>
      <c r="AJ21" s="56">
        <v>4.5</v>
      </c>
      <c r="AK21" s="6">
        <v>4.8</v>
      </c>
      <c r="AL21" s="17">
        <v>3.6</v>
      </c>
      <c r="AM21" s="56">
        <v>2.7</v>
      </c>
      <c r="AN21" s="6">
        <v>3.4</v>
      </c>
      <c r="AO21" s="17">
        <v>2</v>
      </c>
      <c r="AP21" s="56">
        <v>3.8</v>
      </c>
      <c r="AQ21" s="6">
        <v>4.5</v>
      </c>
      <c r="AR21" s="17">
        <v>3.1</v>
      </c>
      <c r="AS21" s="56">
        <v>3.1</v>
      </c>
      <c r="AT21" s="6">
        <v>3.9</v>
      </c>
      <c r="AU21" s="17">
        <v>2.8</v>
      </c>
      <c r="AV21" s="56">
        <v>5.2</v>
      </c>
      <c r="AW21" s="6">
        <v>4.3</v>
      </c>
      <c r="AX21" s="17">
        <v>1.9</v>
      </c>
      <c r="AY21" s="56">
        <v>3.9</v>
      </c>
      <c r="AZ21" s="6">
        <v>3.9</v>
      </c>
      <c r="BA21" s="17">
        <v>2.6</v>
      </c>
      <c r="BB21" s="56">
        <v>3.4</v>
      </c>
      <c r="BC21" s="6">
        <v>3.4</v>
      </c>
      <c r="BD21" s="17">
        <v>2.8</v>
      </c>
      <c r="BE21" s="56">
        <v>3.3</v>
      </c>
      <c r="BF21" s="6">
        <v>3.5</v>
      </c>
      <c r="BG21" s="17">
        <v>2</v>
      </c>
      <c r="BH21" s="56">
        <v>3</v>
      </c>
      <c r="BI21" s="6">
        <v>2.9</v>
      </c>
      <c r="BJ21" s="17">
        <v>2.2000000000000002</v>
      </c>
      <c r="BK21" s="122">
        <v>3.1</v>
      </c>
      <c r="BL21" s="123">
        <v>3.3</v>
      </c>
      <c r="BM21" s="124">
        <v>1.7</v>
      </c>
      <c r="BN21" s="56" t="s">
        <v>78</v>
      </c>
      <c r="BO21" s="56" t="s">
        <v>78</v>
      </c>
      <c r="BP21" s="56" t="s">
        <v>78</v>
      </c>
      <c r="BQ21" s="56" t="s">
        <v>78</v>
      </c>
      <c r="BR21" s="6" t="s">
        <v>78</v>
      </c>
      <c r="BS21" s="17" t="s">
        <v>78</v>
      </c>
      <c r="BT21" s="56" t="s">
        <v>78</v>
      </c>
      <c r="BU21" s="6" t="s">
        <v>78</v>
      </c>
      <c r="BV21" s="17" t="s">
        <v>78</v>
      </c>
      <c r="BW21" s="56" t="s">
        <v>78</v>
      </c>
      <c r="BX21" s="6" t="s">
        <v>78</v>
      </c>
      <c r="BY21" s="17" t="s">
        <v>78</v>
      </c>
      <c r="BZ21" s="56" t="s">
        <v>78</v>
      </c>
      <c r="CA21" s="6" t="s">
        <v>78</v>
      </c>
      <c r="CB21" s="17" t="s">
        <v>78</v>
      </c>
      <c r="CC21" s="56" t="s">
        <v>78</v>
      </c>
      <c r="CD21" s="6" t="s">
        <v>78</v>
      </c>
      <c r="CE21" s="17" t="s">
        <v>78</v>
      </c>
      <c r="CF21" s="56" t="s">
        <v>78</v>
      </c>
      <c r="CG21" s="6" t="s">
        <v>78</v>
      </c>
      <c r="CH21" s="17" t="s">
        <v>78</v>
      </c>
      <c r="CI21" s="56" t="s">
        <v>78</v>
      </c>
      <c r="CJ21" s="6" t="s">
        <v>78</v>
      </c>
      <c r="CK21" s="17" t="s">
        <v>78</v>
      </c>
      <c r="CL21" s="56" t="s">
        <v>78</v>
      </c>
      <c r="CM21" s="6"/>
      <c r="CN21" s="17"/>
      <c r="CO21" s="56" t="s">
        <v>95</v>
      </c>
      <c r="CP21" s="6"/>
      <c r="CQ21" s="17"/>
      <c r="CR21" s="56" t="s">
        <v>78</v>
      </c>
      <c r="CS21" s="6"/>
      <c r="CT21" s="17"/>
      <c r="CU21" s="56" t="s">
        <v>78</v>
      </c>
      <c r="CV21" s="6"/>
      <c r="CW21" s="17"/>
    </row>
    <row r="22" spans="1:101" x14ac:dyDescent="0.2">
      <c r="A22" s="41"/>
      <c r="B22" s="2">
        <v>10</v>
      </c>
      <c r="C22" s="6">
        <v>5</v>
      </c>
      <c r="D22" s="6">
        <v>4.9000000000000004</v>
      </c>
      <c r="E22" s="7">
        <v>2.9</v>
      </c>
      <c r="F22" s="56">
        <v>4.0999999999999996</v>
      </c>
      <c r="G22" s="6">
        <v>4.5</v>
      </c>
      <c r="H22" s="17">
        <v>3.2</v>
      </c>
      <c r="I22" s="6">
        <v>5.4</v>
      </c>
      <c r="J22" s="6">
        <v>4.5</v>
      </c>
      <c r="K22" s="7">
        <v>2.7</v>
      </c>
      <c r="L22" s="56">
        <v>6.3</v>
      </c>
      <c r="M22" s="6">
        <v>5.8</v>
      </c>
      <c r="N22" s="17">
        <v>4</v>
      </c>
      <c r="O22" s="6">
        <v>6.4</v>
      </c>
      <c r="P22" s="6">
        <v>5.7</v>
      </c>
      <c r="Q22" s="7">
        <v>3.8</v>
      </c>
      <c r="R22" s="56">
        <v>5.0999999999999996</v>
      </c>
      <c r="S22" s="7">
        <v>5.5</v>
      </c>
      <c r="T22" s="17">
        <v>4.4000000000000004</v>
      </c>
      <c r="U22" s="6">
        <v>5</v>
      </c>
      <c r="V22" s="6">
        <v>6.4</v>
      </c>
      <c r="W22" s="7">
        <v>5</v>
      </c>
      <c r="X22" s="56">
        <v>5.7</v>
      </c>
      <c r="Y22" s="6">
        <v>6</v>
      </c>
      <c r="Z22" s="17">
        <v>4.0999999999999996</v>
      </c>
      <c r="AA22" s="56">
        <v>5.4</v>
      </c>
      <c r="AB22" s="6">
        <v>7</v>
      </c>
      <c r="AC22" s="17">
        <v>4.7</v>
      </c>
      <c r="AD22" s="56">
        <v>5.4</v>
      </c>
      <c r="AE22" s="6">
        <v>6.2</v>
      </c>
      <c r="AF22" s="17">
        <v>4.8</v>
      </c>
      <c r="AG22" s="56">
        <v>4.9000000000000004</v>
      </c>
      <c r="AH22" s="6">
        <v>6.8</v>
      </c>
      <c r="AI22" s="17">
        <v>5.2</v>
      </c>
      <c r="AJ22" s="56">
        <v>5.9</v>
      </c>
      <c r="AK22" s="6">
        <v>6.7</v>
      </c>
      <c r="AL22" s="17">
        <v>5</v>
      </c>
      <c r="AM22" s="56">
        <v>4.7</v>
      </c>
      <c r="AN22" s="6">
        <v>6.3</v>
      </c>
      <c r="AO22" s="17">
        <v>2.9</v>
      </c>
      <c r="AP22" s="56">
        <v>4.8</v>
      </c>
      <c r="AQ22" s="6">
        <v>5.7</v>
      </c>
      <c r="AR22" s="17">
        <v>3.9</v>
      </c>
      <c r="AS22" s="56">
        <v>4.8</v>
      </c>
      <c r="AT22" s="6">
        <v>6.5</v>
      </c>
      <c r="AU22" s="17">
        <v>3.9</v>
      </c>
      <c r="AV22" s="56">
        <v>5.9</v>
      </c>
      <c r="AW22" s="6">
        <v>5.0999999999999996</v>
      </c>
      <c r="AX22" s="17">
        <v>3.4</v>
      </c>
      <c r="AY22" s="56">
        <v>4.7</v>
      </c>
      <c r="AZ22" s="6">
        <v>6</v>
      </c>
      <c r="BA22" s="17">
        <v>4.2</v>
      </c>
      <c r="BB22" s="56">
        <v>6.1</v>
      </c>
      <c r="BC22" s="6">
        <v>7.1</v>
      </c>
      <c r="BD22" s="17">
        <v>4.5</v>
      </c>
      <c r="BE22" s="56">
        <v>4.7</v>
      </c>
      <c r="BF22" s="6">
        <v>6.3</v>
      </c>
      <c r="BG22" s="17">
        <v>4.2</v>
      </c>
      <c r="BH22" s="56">
        <v>5.0999999999999996</v>
      </c>
      <c r="BI22" s="6">
        <v>5.9</v>
      </c>
      <c r="BJ22" s="17">
        <v>4.5999999999999996</v>
      </c>
      <c r="BK22" s="122">
        <v>4.5999999999999996</v>
      </c>
      <c r="BL22" s="123">
        <v>5.5</v>
      </c>
      <c r="BM22" s="124">
        <v>3.5</v>
      </c>
      <c r="BN22" s="56">
        <v>4.5999999999999996</v>
      </c>
      <c r="BO22" s="6">
        <v>6.4</v>
      </c>
      <c r="BP22" s="17">
        <v>4.7</v>
      </c>
      <c r="BQ22" s="56">
        <v>4.9000000000000004</v>
      </c>
      <c r="BR22" s="6">
        <v>5.3</v>
      </c>
      <c r="BS22" s="17">
        <v>4.7</v>
      </c>
      <c r="BT22" s="56">
        <v>5.6</v>
      </c>
      <c r="BU22" s="6">
        <v>4.4000000000000004</v>
      </c>
      <c r="BV22" s="17">
        <v>2</v>
      </c>
      <c r="BW22" s="56">
        <v>4.8</v>
      </c>
      <c r="BX22" s="6">
        <v>5.7</v>
      </c>
      <c r="BY22" s="17">
        <v>3.8</v>
      </c>
      <c r="BZ22" s="56">
        <v>5.8</v>
      </c>
      <c r="CA22" s="6">
        <v>4.5999999999999996</v>
      </c>
      <c r="CB22" s="17">
        <v>2</v>
      </c>
      <c r="CC22" s="56">
        <v>4.5999999999999996</v>
      </c>
      <c r="CD22" s="6">
        <v>5</v>
      </c>
      <c r="CE22" s="17">
        <v>3.1</v>
      </c>
      <c r="CF22" s="56">
        <v>4.5999999999999996</v>
      </c>
      <c r="CG22" s="6">
        <v>5.3</v>
      </c>
      <c r="CH22" s="17">
        <v>4</v>
      </c>
      <c r="CI22" s="56">
        <v>3.6</v>
      </c>
      <c r="CJ22" s="6">
        <v>6</v>
      </c>
      <c r="CK22" s="17">
        <v>3.9</v>
      </c>
      <c r="CL22" s="56">
        <v>4</v>
      </c>
      <c r="CM22" s="6">
        <v>5.4</v>
      </c>
      <c r="CN22" s="17">
        <v>3.3</v>
      </c>
      <c r="CO22" s="56">
        <v>3.9</v>
      </c>
      <c r="CP22" s="6">
        <v>5.2</v>
      </c>
      <c r="CQ22" s="17">
        <v>2.9</v>
      </c>
      <c r="CR22" s="56">
        <v>4.9000000000000004</v>
      </c>
      <c r="CS22" s="6">
        <v>5.3</v>
      </c>
      <c r="CT22" s="17">
        <v>2.5</v>
      </c>
      <c r="CU22" s="56">
        <v>4.3</v>
      </c>
      <c r="CV22" s="6">
        <v>4.9000000000000004</v>
      </c>
      <c r="CW22" s="17">
        <v>3.2</v>
      </c>
    </row>
    <row r="23" spans="1:101" ht="16" thickBot="1" x14ac:dyDescent="0.25">
      <c r="A23" s="45"/>
      <c r="B23" s="47">
        <v>11</v>
      </c>
      <c r="C23" s="31">
        <v>5.6</v>
      </c>
      <c r="D23" s="31">
        <v>5.6</v>
      </c>
      <c r="E23" s="31">
        <v>4.2</v>
      </c>
      <c r="F23" s="60">
        <v>6</v>
      </c>
      <c r="G23" s="31">
        <v>4.5999999999999996</v>
      </c>
      <c r="H23" s="32">
        <v>3.5</v>
      </c>
      <c r="I23" s="31">
        <v>6.1</v>
      </c>
      <c r="J23" s="31">
        <v>5.8</v>
      </c>
      <c r="K23" s="31">
        <v>3.1</v>
      </c>
      <c r="L23" s="60">
        <v>7.4</v>
      </c>
      <c r="M23" s="31">
        <v>5.8</v>
      </c>
      <c r="N23" s="32">
        <v>4.0999999999999996</v>
      </c>
      <c r="O23" s="31">
        <v>7.3</v>
      </c>
      <c r="P23" s="31">
        <v>5.8</v>
      </c>
      <c r="Q23" s="31">
        <v>4.7</v>
      </c>
      <c r="R23" s="59">
        <v>6.4</v>
      </c>
      <c r="S23" s="31">
        <v>7.4</v>
      </c>
      <c r="T23" s="32">
        <v>6.4</v>
      </c>
      <c r="U23" s="31">
        <v>7.4</v>
      </c>
      <c r="V23" s="31">
        <v>7.1</v>
      </c>
      <c r="W23" s="31">
        <v>5.2</v>
      </c>
      <c r="X23" s="59">
        <v>7.5</v>
      </c>
      <c r="Y23" s="31">
        <v>7.5</v>
      </c>
      <c r="Z23" s="32">
        <v>5.5</v>
      </c>
      <c r="AA23" s="59">
        <v>6.8</v>
      </c>
      <c r="AB23" s="31">
        <v>6.8</v>
      </c>
      <c r="AC23" s="32">
        <v>5.4</v>
      </c>
      <c r="AD23" s="59">
        <v>6.3</v>
      </c>
      <c r="AE23" s="31">
        <v>7</v>
      </c>
      <c r="AF23" s="32">
        <v>5.5</v>
      </c>
      <c r="AG23" s="59">
        <v>6.7</v>
      </c>
      <c r="AH23" s="31">
        <v>6.2</v>
      </c>
      <c r="AI23" s="32">
        <v>4.9000000000000004</v>
      </c>
      <c r="AJ23" s="59">
        <v>6.5</v>
      </c>
      <c r="AK23" s="31">
        <v>6.4</v>
      </c>
      <c r="AL23" s="32">
        <v>4.8</v>
      </c>
      <c r="AM23" s="59">
        <v>5.5</v>
      </c>
      <c r="AN23" s="31">
        <v>5.7</v>
      </c>
      <c r="AO23" s="32">
        <v>3.8</v>
      </c>
      <c r="AP23" s="59">
        <v>6.3</v>
      </c>
      <c r="AQ23" s="31">
        <v>6.1</v>
      </c>
      <c r="AR23" s="32">
        <v>4.5999999999999996</v>
      </c>
      <c r="AS23" s="59">
        <v>5.7</v>
      </c>
      <c r="AT23" s="31">
        <v>6</v>
      </c>
      <c r="AU23" s="32">
        <v>4.7</v>
      </c>
      <c r="AV23" s="59">
        <v>6.4</v>
      </c>
      <c r="AW23" s="31">
        <v>5</v>
      </c>
      <c r="AX23" s="32">
        <v>4.7</v>
      </c>
      <c r="AY23" s="59">
        <v>5.5</v>
      </c>
      <c r="AZ23" s="31">
        <v>6.2</v>
      </c>
      <c r="BA23" s="32">
        <v>4.8</v>
      </c>
      <c r="BB23" s="59">
        <v>5.3</v>
      </c>
      <c r="BC23" s="31">
        <v>6.1</v>
      </c>
      <c r="BD23" s="32">
        <v>4.7</v>
      </c>
      <c r="BE23" s="59">
        <v>5.8</v>
      </c>
      <c r="BF23" s="31">
        <v>6.7</v>
      </c>
      <c r="BG23" s="32">
        <v>5.2</v>
      </c>
      <c r="BH23" s="59">
        <v>6</v>
      </c>
      <c r="BI23" s="31">
        <v>6.5</v>
      </c>
      <c r="BJ23" s="32">
        <v>5.0999999999999996</v>
      </c>
      <c r="BK23" s="128">
        <v>6.5</v>
      </c>
      <c r="BL23" s="129">
        <v>6</v>
      </c>
      <c r="BM23" s="130">
        <v>4.5999999999999996</v>
      </c>
      <c r="BN23" s="59">
        <v>6.9</v>
      </c>
      <c r="BO23" s="31">
        <v>6.3</v>
      </c>
      <c r="BP23" s="32">
        <v>4.5999999999999996</v>
      </c>
      <c r="BQ23" s="59">
        <v>7.2</v>
      </c>
      <c r="BR23" s="31">
        <v>6.1</v>
      </c>
      <c r="BS23" s="32">
        <v>4.3</v>
      </c>
      <c r="BT23" s="59">
        <v>8.6</v>
      </c>
      <c r="BU23" s="31">
        <v>5.6</v>
      </c>
      <c r="BV23" s="32">
        <v>4</v>
      </c>
      <c r="BW23" s="59">
        <v>7.7</v>
      </c>
      <c r="BX23" s="31">
        <v>6.6</v>
      </c>
      <c r="BY23" s="32">
        <v>5.4</v>
      </c>
      <c r="BZ23" s="59">
        <v>7</v>
      </c>
      <c r="CA23" s="31">
        <v>5.8</v>
      </c>
      <c r="CB23" s="32">
        <v>3.9</v>
      </c>
      <c r="CC23" s="59">
        <v>6.4</v>
      </c>
      <c r="CD23" s="31">
        <v>6</v>
      </c>
      <c r="CE23" s="32">
        <v>4.5999999999999996</v>
      </c>
      <c r="CF23" s="59">
        <v>6</v>
      </c>
      <c r="CG23" s="31">
        <v>5.7</v>
      </c>
      <c r="CH23" s="32">
        <v>4</v>
      </c>
      <c r="CI23" s="59">
        <v>5.8</v>
      </c>
      <c r="CJ23" s="31">
        <v>6.1</v>
      </c>
      <c r="CK23" s="32">
        <v>4.2</v>
      </c>
      <c r="CL23" s="59">
        <v>7.3</v>
      </c>
      <c r="CM23" s="31">
        <v>6</v>
      </c>
      <c r="CN23" s="32">
        <v>4.3</v>
      </c>
      <c r="CO23" s="59">
        <v>7.3</v>
      </c>
      <c r="CP23" s="31">
        <v>6.2</v>
      </c>
      <c r="CQ23" s="32">
        <v>3.4</v>
      </c>
      <c r="CR23" s="59">
        <v>5.6</v>
      </c>
      <c r="CS23" s="31">
        <v>5.2</v>
      </c>
      <c r="CT23" s="32">
        <v>3.7</v>
      </c>
      <c r="CU23" s="59">
        <v>5.6</v>
      </c>
      <c r="CV23" s="31">
        <v>5.3</v>
      </c>
      <c r="CW23" s="32">
        <v>4</v>
      </c>
    </row>
    <row r="24" spans="1:101" x14ac:dyDescent="0.2">
      <c r="A24" s="24">
        <v>3</v>
      </c>
      <c r="B24" s="19">
        <v>12</v>
      </c>
      <c r="C24" s="7">
        <v>5.2</v>
      </c>
      <c r="D24" s="2">
        <v>5</v>
      </c>
      <c r="E24" s="2">
        <v>3.4</v>
      </c>
      <c r="F24" s="56">
        <v>5</v>
      </c>
      <c r="G24" s="6">
        <v>5.2</v>
      </c>
      <c r="H24" s="34">
        <v>3.6</v>
      </c>
      <c r="I24" s="6">
        <v>4.5</v>
      </c>
      <c r="J24" s="6">
        <v>5.4</v>
      </c>
      <c r="K24" s="6">
        <v>2.8</v>
      </c>
      <c r="L24" s="56">
        <v>6</v>
      </c>
      <c r="M24" s="6">
        <v>5.7</v>
      </c>
      <c r="N24" s="34">
        <v>3.7</v>
      </c>
      <c r="O24" s="6">
        <v>4.8</v>
      </c>
      <c r="P24" s="6">
        <v>5.0999999999999996</v>
      </c>
      <c r="Q24" s="6">
        <v>3.9</v>
      </c>
      <c r="R24" s="57">
        <v>6</v>
      </c>
      <c r="S24" s="6">
        <v>5.9</v>
      </c>
      <c r="T24" s="16">
        <v>4.7</v>
      </c>
      <c r="U24" s="6">
        <v>6.2</v>
      </c>
      <c r="V24" s="6">
        <v>6</v>
      </c>
      <c r="W24" s="6">
        <v>4.8</v>
      </c>
      <c r="X24" s="15"/>
      <c r="Y24" s="2"/>
      <c r="Z24" s="16"/>
      <c r="AA24" s="15"/>
      <c r="AB24" s="2"/>
      <c r="AC24" s="16"/>
      <c r="AD24" s="15"/>
      <c r="AE24" s="2"/>
      <c r="AF24" s="16"/>
      <c r="AG24" s="15"/>
      <c r="AH24" s="2"/>
      <c r="AI24" s="16"/>
      <c r="AJ24" s="15"/>
      <c r="AK24" s="2"/>
      <c r="AL24" s="16"/>
      <c r="AM24" s="15"/>
      <c r="AN24" s="2"/>
      <c r="AO24" s="16"/>
      <c r="AP24" s="15"/>
      <c r="AQ24" s="2"/>
      <c r="AR24" s="16"/>
      <c r="AS24" s="15"/>
      <c r="AT24" s="2"/>
      <c r="AU24" s="16"/>
      <c r="AV24" s="15"/>
      <c r="AW24" s="2"/>
      <c r="AX24" s="16"/>
      <c r="AY24" s="15"/>
      <c r="AZ24" s="2"/>
      <c r="BA24" s="16"/>
      <c r="BB24" s="15"/>
      <c r="BC24" s="2"/>
      <c r="BD24" s="16"/>
      <c r="BE24" s="15"/>
      <c r="BF24" s="2"/>
      <c r="BG24" s="16"/>
      <c r="BH24" s="15"/>
      <c r="BI24" s="2"/>
      <c r="BJ24" s="16"/>
      <c r="BK24" s="131"/>
      <c r="BL24" s="121"/>
      <c r="BM24" s="132"/>
      <c r="BN24" s="15"/>
      <c r="BO24" s="2"/>
      <c r="BP24" s="16"/>
      <c r="BQ24" s="15"/>
      <c r="BR24" s="2"/>
      <c r="BS24" s="16"/>
      <c r="BT24" s="15"/>
      <c r="BU24" s="2"/>
      <c r="BV24" s="16"/>
      <c r="BW24" s="15"/>
      <c r="BX24" s="2"/>
      <c r="BY24" s="16"/>
      <c r="BZ24" s="15"/>
      <c r="CA24" s="2"/>
      <c r="CB24" s="16"/>
      <c r="CC24" s="15"/>
      <c r="CD24" s="2"/>
      <c r="CE24" s="16"/>
      <c r="CF24" s="15"/>
      <c r="CG24" s="2"/>
      <c r="CH24" s="16"/>
      <c r="CI24" s="15"/>
      <c r="CJ24" s="2"/>
      <c r="CK24" s="16"/>
      <c r="CL24" s="15"/>
      <c r="CM24" s="2"/>
      <c r="CN24" s="16"/>
      <c r="CO24" s="15"/>
      <c r="CP24" s="2"/>
      <c r="CQ24" s="16"/>
      <c r="CR24" s="15"/>
      <c r="CS24" s="2"/>
      <c r="CT24" s="16"/>
      <c r="CU24" s="15"/>
      <c r="CV24" s="2"/>
      <c r="CW24" s="16"/>
    </row>
    <row r="25" spans="1:101" x14ac:dyDescent="0.2">
      <c r="A25" s="24"/>
      <c r="B25" s="19">
        <v>13</v>
      </c>
      <c r="C25" s="7">
        <v>5.3</v>
      </c>
      <c r="D25" s="6">
        <v>5.0999999999999996</v>
      </c>
      <c r="E25" s="6">
        <v>4</v>
      </c>
      <c r="F25" s="10">
        <v>5.7</v>
      </c>
      <c r="G25" s="5">
        <v>5.4</v>
      </c>
      <c r="H25" s="34">
        <v>4</v>
      </c>
      <c r="I25" s="25">
        <v>7.1</v>
      </c>
      <c r="J25" s="5">
        <v>4.8</v>
      </c>
      <c r="K25" s="91">
        <v>2.7</v>
      </c>
      <c r="L25" s="10">
        <v>6</v>
      </c>
      <c r="M25" s="5">
        <v>5.4</v>
      </c>
      <c r="N25" s="92">
        <v>3.7</v>
      </c>
      <c r="O25" s="5">
        <v>6.9</v>
      </c>
      <c r="P25" s="5">
        <v>5.8</v>
      </c>
      <c r="Q25" s="27">
        <v>4.8</v>
      </c>
      <c r="R25" s="15">
        <v>5.2</v>
      </c>
      <c r="S25" s="6">
        <v>5.6</v>
      </c>
      <c r="T25" s="16">
        <v>4.5999999999999996</v>
      </c>
      <c r="U25" s="6">
        <v>5.6</v>
      </c>
      <c r="V25" s="6">
        <v>5.6</v>
      </c>
      <c r="W25" s="6">
        <v>4.7</v>
      </c>
      <c r="X25" s="15">
        <v>6</v>
      </c>
      <c r="Y25" s="6">
        <v>6.2</v>
      </c>
      <c r="Z25" s="16">
        <v>5.0999999999999996</v>
      </c>
      <c r="AA25" s="15">
        <v>5.8</v>
      </c>
      <c r="AB25" s="6">
        <v>6.2</v>
      </c>
      <c r="AC25" s="16">
        <v>4.8</v>
      </c>
      <c r="AD25" s="15">
        <v>5.7</v>
      </c>
      <c r="AE25" s="6">
        <v>6.1</v>
      </c>
      <c r="AF25" s="16">
        <v>4.8</v>
      </c>
      <c r="AG25" s="15">
        <v>5.9</v>
      </c>
      <c r="AH25" s="6">
        <v>5.9</v>
      </c>
      <c r="AI25" s="16">
        <v>4.5</v>
      </c>
      <c r="AJ25" s="15">
        <v>5.5</v>
      </c>
      <c r="AK25" s="6">
        <v>5.7</v>
      </c>
      <c r="AL25" s="16">
        <v>4.4000000000000004</v>
      </c>
      <c r="AM25" s="15">
        <v>5.4</v>
      </c>
      <c r="AN25" s="6">
        <v>6.1</v>
      </c>
      <c r="AO25" s="16">
        <v>3.9</v>
      </c>
      <c r="AP25" s="15">
        <v>5.5</v>
      </c>
      <c r="AQ25" s="6">
        <v>6.2</v>
      </c>
      <c r="AR25" s="16">
        <v>5.0999999999999996</v>
      </c>
      <c r="AS25" s="15">
        <v>5.8</v>
      </c>
      <c r="AT25" s="6">
        <v>5.7</v>
      </c>
      <c r="AU25" s="16">
        <v>3.8</v>
      </c>
      <c r="AV25" s="15">
        <v>5.6</v>
      </c>
      <c r="AW25" s="6">
        <v>5.5</v>
      </c>
      <c r="AX25" s="16">
        <v>3.4</v>
      </c>
      <c r="AY25" s="15">
        <v>5.5</v>
      </c>
      <c r="AZ25" s="6">
        <v>5.0999999999999996</v>
      </c>
      <c r="BA25" s="17">
        <v>4</v>
      </c>
      <c r="BB25" s="15">
        <v>5.8</v>
      </c>
      <c r="BC25" s="6">
        <v>5.8</v>
      </c>
      <c r="BD25" s="16">
        <v>4.7</v>
      </c>
      <c r="BE25" s="15"/>
      <c r="BF25" s="6"/>
      <c r="BG25" s="16"/>
      <c r="BH25" s="15"/>
      <c r="BI25" s="6"/>
      <c r="BJ25" s="16"/>
      <c r="BK25" s="131"/>
      <c r="BL25" s="123"/>
      <c r="BM25" s="132"/>
      <c r="BN25" s="15"/>
      <c r="BO25" s="6"/>
      <c r="BP25" s="16"/>
      <c r="BQ25" s="15"/>
      <c r="BR25" s="6"/>
      <c r="BS25" s="16"/>
      <c r="BT25" s="15"/>
      <c r="BU25" s="6"/>
      <c r="BV25" s="16"/>
      <c r="BW25" s="15"/>
      <c r="BX25" s="6"/>
      <c r="BY25" s="16"/>
      <c r="BZ25" s="15"/>
      <c r="CA25" s="6"/>
      <c r="CB25" s="16"/>
      <c r="CC25" s="15"/>
      <c r="CD25" s="6"/>
      <c r="CE25" s="16"/>
      <c r="CF25" s="15"/>
      <c r="CG25" s="6"/>
      <c r="CH25" s="16"/>
      <c r="CI25" s="15"/>
      <c r="CJ25" s="6"/>
      <c r="CK25" s="16"/>
      <c r="CL25" s="15"/>
      <c r="CM25" s="6"/>
      <c r="CN25" s="16"/>
      <c r="CO25" s="15"/>
      <c r="CP25" s="6"/>
      <c r="CQ25" s="16"/>
      <c r="CR25" s="15"/>
      <c r="CS25" s="6"/>
      <c r="CT25" s="16"/>
      <c r="CU25" s="15"/>
      <c r="CV25" s="6"/>
      <c r="CW25" s="16"/>
    </row>
    <row r="26" spans="1:101" ht="16" thickBot="1" x14ac:dyDescent="0.25">
      <c r="A26" s="45"/>
      <c r="B26" s="35">
        <v>14</v>
      </c>
      <c r="C26" s="7">
        <v>5.3</v>
      </c>
      <c r="D26" s="18">
        <v>5.3</v>
      </c>
      <c r="E26" s="18">
        <v>3.7</v>
      </c>
      <c r="F26" s="59">
        <v>4.4000000000000004</v>
      </c>
      <c r="G26" s="50">
        <v>4.4000000000000004</v>
      </c>
      <c r="H26" s="61">
        <v>3.6</v>
      </c>
      <c r="I26" s="50">
        <v>4.7</v>
      </c>
      <c r="J26" s="50">
        <v>4.7</v>
      </c>
      <c r="K26" s="50">
        <v>2.7</v>
      </c>
      <c r="L26" s="59">
        <v>6.1</v>
      </c>
      <c r="M26" s="50">
        <v>6.1</v>
      </c>
      <c r="N26" s="61">
        <v>3.4</v>
      </c>
      <c r="O26" s="50">
        <v>6</v>
      </c>
      <c r="P26" s="50">
        <v>7</v>
      </c>
      <c r="Q26" s="50">
        <v>4.5999999999999996</v>
      </c>
      <c r="R26" s="30">
        <v>6.7</v>
      </c>
      <c r="S26" s="46">
        <v>6.4</v>
      </c>
      <c r="T26" s="47">
        <v>5.0999999999999996</v>
      </c>
      <c r="U26" s="46">
        <v>6.4</v>
      </c>
      <c r="V26" s="46">
        <v>6.9</v>
      </c>
      <c r="W26" s="46">
        <v>5.5</v>
      </c>
      <c r="X26" s="60">
        <v>7</v>
      </c>
      <c r="Y26" s="31">
        <v>7</v>
      </c>
      <c r="Z26" s="47">
        <v>5.2</v>
      </c>
      <c r="AA26" s="30">
        <v>6.9</v>
      </c>
      <c r="AB26" s="46">
        <v>7.2</v>
      </c>
      <c r="AC26" s="47">
        <v>5.9</v>
      </c>
      <c r="AD26" s="30">
        <v>6.6</v>
      </c>
      <c r="AE26" s="46">
        <v>7.5</v>
      </c>
      <c r="AF26" s="47">
        <v>5.3</v>
      </c>
      <c r="AG26" s="30">
        <v>6.9</v>
      </c>
      <c r="AH26" s="46">
        <v>7.6</v>
      </c>
      <c r="AI26" s="32">
        <v>6</v>
      </c>
      <c r="AJ26" s="30">
        <v>6.8</v>
      </c>
      <c r="AK26" s="46">
        <v>8.1</v>
      </c>
      <c r="AL26" s="47">
        <v>6.1</v>
      </c>
      <c r="AM26" s="30">
        <v>7.2</v>
      </c>
      <c r="AN26" s="46">
        <v>8.1</v>
      </c>
      <c r="AO26" s="32">
        <v>6</v>
      </c>
      <c r="AP26" s="30">
        <v>7.4</v>
      </c>
      <c r="AQ26" s="46">
        <v>7.3</v>
      </c>
      <c r="AR26" s="32">
        <v>5.7</v>
      </c>
      <c r="AS26" s="30">
        <v>7.6</v>
      </c>
      <c r="AT26" s="46">
        <v>7.5</v>
      </c>
      <c r="AU26" s="32">
        <v>6.1</v>
      </c>
      <c r="AV26" s="30">
        <v>8.1999999999999993</v>
      </c>
      <c r="AW26" s="46">
        <v>6.7</v>
      </c>
      <c r="AX26" s="32">
        <v>4.5999999999999996</v>
      </c>
      <c r="AY26" s="30">
        <v>8.3000000000000007</v>
      </c>
      <c r="AZ26" s="46">
        <v>7.8</v>
      </c>
      <c r="BA26" s="32">
        <v>5.5</v>
      </c>
      <c r="BB26" s="30">
        <v>8.1999999999999993</v>
      </c>
      <c r="BC26" s="46">
        <v>8.6</v>
      </c>
      <c r="BD26" s="32">
        <v>5.7</v>
      </c>
      <c r="BE26" s="30">
        <v>8.6999999999999993</v>
      </c>
      <c r="BF26" s="46">
        <v>8.1</v>
      </c>
      <c r="BG26" s="32">
        <v>5.6</v>
      </c>
      <c r="BH26" s="30">
        <v>9.3000000000000007</v>
      </c>
      <c r="BI26" s="46">
        <v>8.1999999999999993</v>
      </c>
      <c r="BJ26" s="32">
        <v>6</v>
      </c>
      <c r="BK26" s="128">
        <v>10</v>
      </c>
      <c r="BL26" s="133">
        <v>8.6999999999999993</v>
      </c>
      <c r="BM26" s="130">
        <v>6.5</v>
      </c>
      <c r="BN26" s="30">
        <v>8.9</v>
      </c>
      <c r="BO26" s="46">
        <v>8.3000000000000007</v>
      </c>
      <c r="BP26" s="32">
        <v>6.7</v>
      </c>
      <c r="BQ26" s="30">
        <v>9.8000000000000007</v>
      </c>
      <c r="BR26" s="46">
        <v>8.3000000000000007</v>
      </c>
      <c r="BS26" s="32">
        <v>5.9</v>
      </c>
      <c r="BT26" s="30">
        <v>8.4</v>
      </c>
      <c r="BU26" s="46">
        <v>10.1</v>
      </c>
      <c r="BV26" s="32">
        <v>5.9</v>
      </c>
      <c r="BW26" s="30">
        <v>10</v>
      </c>
      <c r="BX26" s="46">
        <v>9</v>
      </c>
      <c r="BY26" s="32">
        <v>6.5</v>
      </c>
      <c r="BZ26" s="30">
        <v>11.4</v>
      </c>
      <c r="CA26" s="46">
        <v>9.1</v>
      </c>
      <c r="CB26" s="32">
        <v>4.8</v>
      </c>
      <c r="CC26" s="30">
        <v>10.9</v>
      </c>
      <c r="CD26" s="46">
        <v>8.8000000000000007</v>
      </c>
      <c r="CE26" s="32">
        <v>6.8</v>
      </c>
      <c r="CF26" s="30">
        <v>11.6</v>
      </c>
      <c r="CG26" s="46">
        <v>8.6999999999999993</v>
      </c>
      <c r="CH26" s="32">
        <v>6.7</v>
      </c>
      <c r="CI26" s="30">
        <v>11.2</v>
      </c>
      <c r="CJ26" s="46">
        <v>8.9</v>
      </c>
      <c r="CK26" s="32">
        <v>6.2</v>
      </c>
      <c r="CL26" s="30">
        <v>11.3</v>
      </c>
      <c r="CM26" s="46">
        <v>9.5</v>
      </c>
      <c r="CN26" s="32">
        <v>6.8</v>
      </c>
      <c r="CO26" s="30">
        <v>11.6</v>
      </c>
      <c r="CP26" s="46">
        <v>8.1</v>
      </c>
      <c r="CQ26" s="32">
        <v>4.2</v>
      </c>
      <c r="CR26" s="30">
        <v>14.4</v>
      </c>
      <c r="CS26" s="46">
        <v>9</v>
      </c>
      <c r="CT26" s="32">
        <v>4.5999999999999996</v>
      </c>
      <c r="CU26" s="30">
        <v>9.6999999999999993</v>
      </c>
      <c r="CV26" s="46">
        <v>8.1</v>
      </c>
      <c r="CW26" s="32">
        <v>5.0999999999999996</v>
      </c>
    </row>
    <row r="27" spans="1:101" x14ac:dyDescent="0.2">
      <c r="A27" s="24">
        <v>4</v>
      </c>
      <c r="B27" s="19">
        <v>15</v>
      </c>
      <c r="C27" s="7">
        <v>5.6</v>
      </c>
      <c r="D27" s="6">
        <v>4.9000000000000004</v>
      </c>
      <c r="E27" s="6">
        <v>4.2</v>
      </c>
      <c r="F27" s="56">
        <v>5.5</v>
      </c>
      <c r="G27" s="6">
        <v>5</v>
      </c>
      <c r="H27" s="34">
        <v>3.7</v>
      </c>
      <c r="I27" s="6">
        <v>5.6</v>
      </c>
      <c r="J27" s="6">
        <v>4.5</v>
      </c>
      <c r="K27" s="6">
        <v>3.1</v>
      </c>
      <c r="L27" s="56">
        <v>6.5</v>
      </c>
      <c r="M27" s="6">
        <v>6</v>
      </c>
      <c r="N27" s="34">
        <v>4.3</v>
      </c>
      <c r="O27" s="6">
        <v>7.1</v>
      </c>
      <c r="P27" s="6">
        <v>6.9</v>
      </c>
      <c r="Q27" s="6">
        <v>4.7</v>
      </c>
      <c r="R27" s="57">
        <v>8</v>
      </c>
      <c r="S27" s="6">
        <v>6.4</v>
      </c>
      <c r="T27" s="16">
        <v>5.0999999999999996</v>
      </c>
      <c r="U27" s="6">
        <v>7.9</v>
      </c>
      <c r="V27" s="6">
        <v>7.2</v>
      </c>
      <c r="W27" s="6">
        <v>6</v>
      </c>
      <c r="X27" s="15"/>
      <c r="Y27" s="2"/>
      <c r="Z27" s="16"/>
      <c r="AA27" s="15"/>
      <c r="AB27" s="6"/>
      <c r="AC27" s="16"/>
      <c r="AD27" s="15"/>
      <c r="AE27" s="6"/>
      <c r="AF27" s="16"/>
      <c r="AG27" s="15"/>
      <c r="AH27" s="6"/>
      <c r="AI27" s="16"/>
      <c r="AJ27" s="15"/>
      <c r="AK27" s="6"/>
      <c r="AL27" s="16"/>
      <c r="AM27" s="15"/>
      <c r="AN27" s="6"/>
      <c r="AO27" s="16"/>
      <c r="AP27" s="15"/>
      <c r="AQ27" s="6"/>
      <c r="AR27" s="16"/>
      <c r="AS27" s="15"/>
      <c r="AT27" s="6"/>
      <c r="AU27" s="16"/>
      <c r="AV27" s="15"/>
      <c r="AW27" s="6"/>
      <c r="AX27" s="16"/>
      <c r="AY27" s="15"/>
      <c r="AZ27" s="6"/>
      <c r="BA27" s="16"/>
      <c r="BB27" s="15"/>
      <c r="BC27" s="6"/>
      <c r="BD27" s="16"/>
      <c r="BE27" s="15"/>
      <c r="BF27" s="6"/>
      <c r="BG27" s="16"/>
      <c r="BH27" s="15"/>
      <c r="BI27" s="6"/>
      <c r="BJ27" s="16"/>
      <c r="BK27" s="131"/>
      <c r="BL27" s="123"/>
      <c r="BM27" s="132"/>
      <c r="BN27" s="15"/>
      <c r="BO27" s="6"/>
      <c r="BP27" s="16"/>
      <c r="BQ27" s="15"/>
      <c r="BR27" s="6"/>
      <c r="BS27" s="16"/>
      <c r="BT27" s="15"/>
      <c r="BU27" s="6"/>
      <c r="BV27" s="16"/>
      <c r="BW27" s="15"/>
      <c r="BX27" s="6"/>
      <c r="BY27" s="16"/>
      <c r="BZ27" s="15"/>
      <c r="CA27" s="6"/>
      <c r="CB27" s="16"/>
      <c r="CC27" s="15"/>
      <c r="CD27" s="6"/>
      <c r="CE27" s="16"/>
      <c r="CF27" s="15"/>
      <c r="CG27" s="6"/>
      <c r="CH27" s="16"/>
      <c r="CI27" s="15"/>
      <c r="CJ27" s="6"/>
      <c r="CK27" s="16"/>
      <c r="CL27" s="15"/>
      <c r="CM27" s="6"/>
      <c r="CN27" s="16"/>
      <c r="CO27" s="15"/>
      <c r="CP27" s="6"/>
      <c r="CQ27" s="16"/>
      <c r="CR27" s="15"/>
      <c r="CS27" s="6"/>
      <c r="CT27" s="16"/>
      <c r="CU27" s="15"/>
      <c r="CV27" s="6"/>
      <c r="CW27" s="16"/>
    </row>
    <row r="28" spans="1:101" x14ac:dyDescent="0.2">
      <c r="A28" s="24"/>
      <c r="B28" s="19">
        <v>16</v>
      </c>
      <c r="C28" s="7">
        <v>4.4000000000000004</v>
      </c>
      <c r="D28" s="18">
        <v>4.2</v>
      </c>
      <c r="E28" s="18">
        <v>3.4</v>
      </c>
      <c r="F28" s="56">
        <v>4.8</v>
      </c>
      <c r="G28" s="6">
        <v>5.2</v>
      </c>
      <c r="H28" s="34">
        <v>2.2999999999999998</v>
      </c>
      <c r="I28" s="6">
        <v>5.8</v>
      </c>
      <c r="J28" s="6">
        <v>4.9000000000000004</v>
      </c>
      <c r="K28" s="6">
        <v>2.6</v>
      </c>
      <c r="L28" s="56">
        <v>5.3</v>
      </c>
      <c r="M28" s="6">
        <v>5.6</v>
      </c>
      <c r="N28" s="34">
        <v>4.5</v>
      </c>
      <c r="O28" s="6">
        <v>5.4</v>
      </c>
      <c r="P28" s="6">
        <v>5.2</v>
      </c>
      <c r="Q28" s="6">
        <v>4</v>
      </c>
      <c r="R28" s="15">
        <v>5.6</v>
      </c>
      <c r="S28" s="6">
        <v>5.7</v>
      </c>
      <c r="T28" s="16">
        <v>4.4000000000000004</v>
      </c>
      <c r="U28" s="6">
        <v>5.7</v>
      </c>
      <c r="V28" s="6">
        <v>6.2</v>
      </c>
      <c r="W28" s="6">
        <v>4.7</v>
      </c>
      <c r="X28" s="15">
        <v>6.6</v>
      </c>
      <c r="Y28" s="6">
        <v>5.9</v>
      </c>
      <c r="Z28" s="17">
        <v>5</v>
      </c>
      <c r="AA28" s="15">
        <v>5.3</v>
      </c>
      <c r="AB28" s="6">
        <v>4.4000000000000004</v>
      </c>
      <c r="AC28" s="16">
        <v>3.7</v>
      </c>
      <c r="AD28" s="15">
        <v>4.9000000000000004</v>
      </c>
      <c r="AE28" s="6">
        <v>4.0999999999999996</v>
      </c>
      <c r="AF28" s="16">
        <v>2.9</v>
      </c>
      <c r="AG28" s="15">
        <v>5.6</v>
      </c>
      <c r="AH28" s="6">
        <v>4.4000000000000004</v>
      </c>
      <c r="AI28" s="16">
        <v>3.2</v>
      </c>
      <c r="AJ28" s="15">
        <v>4.4000000000000004</v>
      </c>
      <c r="AK28" s="6">
        <v>4</v>
      </c>
      <c r="AL28" s="16">
        <v>3.3</v>
      </c>
      <c r="AM28" s="15">
        <v>4.9000000000000004</v>
      </c>
      <c r="AN28" s="6">
        <v>4.2</v>
      </c>
      <c r="AO28" s="16">
        <v>2.6</v>
      </c>
      <c r="AP28" s="15">
        <v>4.9000000000000004</v>
      </c>
      <c r="AQ28" s="6">
        <v>4.5999999999999996</v>
      </c>
      <c r="AR28" s="16">
        <v>2.9</v>
      </c>
      <c r="AS28" s="15">
        <v>4.3</v>
      </c>
      <c r="AT28" s="6">
        <v>4.2</v>
      </c>
      <c r="AU28" s="16">
        <v>2.9</v>
      </c>
      <c r="AV28" s="15">
        <v>4.5999999999999996</v>
      </c>
      <c r="AW28" s="6">
        <v>3.2</v>
      </c>
      <c r="AX28" s="16">
        <v>1.2</v>
      </c>
      <c r="AY28" s="15">
        <v>4.0999999999999996</v>
      </c>
      <c r="AZ28" s="6">
        <v>4.0999999999999996</v>
      </c>
      <c r="BA28" s="16">
        <v>3.3</v>
      </c>
      <c r="BB28" s="15">
        <v>3.9</v>
      </c>
      <c r="BC28" s="6">
        <v>3.6</v>
      </c>
      <c r="BD28" s="16">
        <v>3.6</v>
      </c>
      <c r="BE28" s="15">
        <v>3.9</v>
      </c>
      <c r="BF28" s="6">
        <v>4.4000000000000004</v>
      </c>
      <c r="BG28" s="16">
        <v>3.3</v>
      </c>
      <c r="BH28" s="15">
        <v>4.7</v>
      </c>
      <c r="BI28" s="6">
        <v>4.5</v>
      </c>
      <c r="BJ28" s="16">
        <v>3.6</v>
      </c>
      <c r="BK28" s="122">
        <v>4</v>
      </c>
      <c r="BL28" s="123">
        <v>4.0999999999999996</v>
      </c>
      <c r="BM28" s="132">
        <v>2.9</v>
      </c>
      <c r="BN28" s="15">
        <v>5.0999999999999996</v>
      </c>
      <c r="BO28" s="6">
        <v>4.5999999999999996</v>
      </c>
      <c r="BP28" s="16">
        <v>3.4</v>
      </c>
      <c r="BQ28" s="15">
        <v>4.3</v>
      </c>
      <c r="BR28" s="6">
        <v>5.0999999999999996</v>
      </c>
      <c r="BS28" s="16">
        <v>3.9</v>
      </c>
      <c r="BT28" s="15">
        <v>4.8</v>
      </c>
      <c r="BU28" s="6">
        <v>4.0999999999999996</v>
      </c>
      <c r="BV28" s="16">
        <v>2.7</v>
      </c>
      <c r="BW28" s="15">
        <v>4.4000000000000004</v>
      </c>
      <c r="BX28" s="6">
        <v>4.4000000000000004</v>
      </c>
      <c r="BY28" s="16">
        <v>2.7</v>
      </c>
      <c r="BZ28" s="15"/>
      <c r="CA28" s="6"/>
      <c r="CB28" s="16"/>
      <c r="CC28" s="15"/>
      <c r="CD28" s="6"/>
      <c r="CE28" s="16"/>
      <c r="CF28" s="15"/>
      <c r="CG28" s="6"/>
      <c r="CH28" s="16"/>
      <c r="CI28" s="15"/>
      <c r="CJ28" s="6"/>
      <c r="CK28" s="16"/>
      <c r="CL28" s="15"/>
      <c r="CM28" s="6"/>
      <c r="CN28" s="16"/>
      <c r="CO28" s="15"/>
      <c r="CP28" s="6"/>
      <c r="CQ28" s="16"/>
      <c r="CR28" s="15"/>
      <c r="CS28" s="6"/>
      <c r="CT28" s="16"/>
      <c r="CU28" s="15"/>
      <c r="CV28" s="6"/>
      <c r="CW28" s="16"/>
    </row>
    <row r="29" spans="1:101" x14ac:dyDescent="0.2">
      <c r="A29" s="24"/>
      <c r="B29" s="19">
        <v>17</v>
      </c>
      <c r="C29" s="7">
        <v>4.7</v>
      </c>
      <c r="D29" s="2">
        <v>4.4000000000000004</v>
      </c>
      <c r="E29" s="2">
        <v>3.3</v>
      </c>
      <c r="F29" s="56">
        <v>4.7</v>
      </c>
      <c r="G29" s="6">
        <v>3.9</v>
      </c>
      <c r="H29" s="34">
        <v>2.8</v>
      </c>
      <c r="I29" s="6">
        <v>4.5999999999999996</v>
      </c>
      <c r="J29" s="6">
        <v>4.5999999999999996</v>
      </c>
      <c r="K29" s="6">
        <v>2.4</v>
      </c>
      <c r="L29" s="56">
        <v>5.0999999999999996</v>
      </c>
      <c r="M29" s="6">
        <v>4.2</v>
      </c>
      <c r="N29" s="34">
        <v>2.1</v>
      </c>
      <c r="O29" s="6">
        <v>5.0999999999999996</v>
      </c>
      <c r="P29" s="6">
        <v>4.3</v>
      </c>
      <c r="Q29" s="6">
        <v>3.5</v>
      </c>
      <c r="R29" s="15"/>
      <c r="S29" s="2"/>
      <c r="T29" s="16"/>
      <c r="U29" s="2"/>
      <c r="V29" s="2"/>
      <c r="W29" s="2"/>
      <c r="X29" s="15"/>
      <c r="Y29" s="2"/>
      <c r="Z29" s="16"/>
      <c r="AA29" s="15"/>
      <c r="AB29" s="2"/>
      <c r="AC29" s="16"/>
      <c r="AD29" s="15"/>
      <c r="AE29" s="2"/>
      <c r="AF29" s="16"/>
      <c r="AG29" s="15"/>
      <c r="AH29" s="2"/>
      <c r="AI29" s="16"/>
      <c r="AJ29" s="15"/>
      <c r="AK29" s="2"/>
      <c r="AL29" s="16"/>
      <c r="AM29" s="15"/>
      <c r="AN29" s="2"/>
      <c r="AO29" s="16"/>
      <c r="AP29" s="15"/>
      <c r="AQ29" s="2"/>
      <c r="AR29" s="16"/>
      <c r="AS29" s="15"/>
      <c r="AT29" s="2"/>
      <c r="AU29" s="16"/>
      <c r="AV29" s="15"/>
      <c r="AW29" s="2"/>
      <c r="AX29" s="16"/>
      <c r="AY29" s="15"/>
      <c r="AZ29" s="2"/>
      <c r="BA29" s="16"/>
      <c r="BB29" s="15"/>
      <c r="BC29" s="2"/>
      <c r="BD29" s="16"/>
      <c r="BE29" s="15"/>
      <c r="BF29" s="2"/>
      <c r="BG29" s="16"/>
      <c r="BH29" s="15"/>
      <c r="BI29" s="2"/>
      <c r="BJ29" s="16"/>
      <c r="BK29" s="131"/>
      <c r="BL29" s="121"/>
      <c r="BM29" s="132"/>
      <c r="BN29" s="15"/>
      <c r="BO29" s="2"/>
      <c r="BP29" s="16"/>
      <c r="BQ29" s="15"/>
      <c r="BR29" s="2"/>
      <c r="BS29" s="16"/>
      <c r="BT29" s="15"/>
      <c r="BU29" s="2"/>
      <c r="BV29" s="16"/>
      <c r="BW29" s="15"/>
      <c r="BX29" s="2"/>
      <c r="BY29" s="16"/>
      <c r="BZ29" s="15"/>
      <c r="CA29" s="2"/>
      <c r="CB29" s="16"/>
      <c r="CC29" s="15"/>
      <c r="CD29" s="2"/>
      <c r="CE29" s="16"/>
      <c r="CF29" s="15"/>
      <c r="CG29" s="2"/>
      <c r="CH29" s="16"/>
      <c r="CI29" s="15"/>
      <c r="CJ29" s="2"/>
      <c r="CK29" s="16"/>
      <c r="CL29" s="15"/>
      <c r="CM29" s="2"/>
      <c r="CN29" s="16"/>
      <c r="CO29" s="15"/>
      <c r="CP29" s="2"/>
      <c r="CQ29" s="16"/>
      <c r="CR29" s="15"/>
      <c r="CS29" s="2"/>
      <c r="CT29" s="16"/>
      <c r="CU29" s="15"/>
      <c r="CV29" s="2"/>
      <c r="CW29" s="16"/>
    </row>
    <row r="30" spans="1:101" x14ac:dyDescent="0.2">
      <c r="A30" s="24"/>
      <c r="B30" s="19">
        <v>18</v>
      </c>
      <c r="C30" s="7">
        <v>4.8</v>
      </c>
      <c r="D30" s="2">
        <v>4.9000000000000004</v>
      </c>
      <c r="E30" s="2">
        <v>3.2</v>
      </c>
      <c r="F30" s="56">
        <v>5.5</v>
      </c>
      <c r="G30" s="6">
        <v>5.8</v>
      </c>
      <c r="H30" s="34">
        <v>4</v>
      </c>
      <c r="I30" s="6">
        <v>4.4000000000000004</v>
      </c>
      <c r="J30" s="6">
        <v>5.5</v>
      </c>
      <c r="K30" s="6">
        <v>2.2999999999999998</v>
      </c>
      <c r="L30" s="56">
        <v>5</v>
      </c>
      <c r="M30" s="6">
        <v>5.8</v>
      </c>
      <c r="N30" s="34">
        <v>3.3</v>
      </c>
      <c r="O30" s="6">
        <v>5</v>
      </c>
      <c r="P30" s="6">
        <v>5.9</v>
      </c>
      <c r="Q30" s="6">
        <v>3.8</v>
      </c>
      <c r="R30" s="15">
        <v>5.5</v>
      </c>
      <c r="S30" s="6">
        <v>6.2</v>
      </c>
      <c r="T30" s="16">
        <v>4.5</v>
      </c>
      <c r="U30" s="6">
        <v>5.7</v>
      </c>
      <c r="V30" s="18">
        <v>6.2</v>
      </c>
      <c r="W30" s="6">
        <v>4.5999999999999996</v>
      </c>
      <c r="X30" s="15">
        <v>5.7</v>
      </c>
      <c r="Y30" s="6">
        <v>6.6</v>
      </c>
      <c r="Z30" s="16">
        <v>4.9000000000000004</v>
      </c>
      <c r="AA30" s="102">
        <v>5.4</v>
      </c>
      <c r="AB30" s="103">
        <v>6</v>
      </c>
      <c r="AC30" s="104">
        <v>4.3</v>
      </c>
      <c r="AD30" s="15">
        <v>5</v>
      </c>
      <c r="AE30" s="6">
        <v>6.2</v>
      </c>
      <c r="AF30" s="16">
        <v>4.0999999999999996</v>
      </c>
      <c r="AG30" s="15">
        <v>5.4</v>
      </c>
      <c r="AH30" s="6">
        <v>6.1</v>
      </c>
      <c r="AI30" s="16">
        <v>4.5999999999999996</v>
      </c>
      <c r="AJ30" s="15">
        <v>5</v>
      </c>
      <c r="AK30" s="6">
        <v>5.5</v>
      </c>
      <c r="AL30" s="16">
        <v>3.8</v>
      </c>
      <c r="AM30" s="15">
        <v>5.5</v>
      </c>
      <c r="AN30" s="6">
        <v>5.6</v>
      </c>
      <c r="AO30" s="16">
        <v>3.9</v>
      </c>
      <c r="AP30" s="15">
        <v>5.3</v>
      </c>
      <c r="AQ30" s="6">
        <v>5.9</v>
      </c>
      <c r="AR30" s="16">
        <v>4.7</v>
      </c>
      <c r="AS30" s="15">
        <v>5.3</v>
      </c>
      <c r="AT30" s="6">
        <v>5.9</v>
      </c>
      <c r="AU30" s="16">
        <v>4.5</v>
      </c>
      <c r="AV30" s="15">
        <v>4.9000000000000004</v>
      </c>
      <c r="AW30" s="6">
        <v>5.9</v>
      </c>
      <c r="AX30" s="16">
        <v>2.8</v>
      </c>
      <c r="AY30" s="15">
        <v>5.0999999999999996</v>
      </c>
      <c r="AZ30" s="6">
        <v>4.9000000000000004</v>
      </c>
      <c r="BA30" s="16">
        <v>3.3</v>
      </c>
      <c r="BB30" s="15">
        <v>4.9000000000000004</v>
      </c>
      <c r="BC30" s="6">
        <v>5</v>
      </c>
      <c r="BD30" s="16">
        <v>3.5</v>
      </c>
      <c r="BE30" s="15">
        <v>4.5</v>
      </c>
      <c r="BF30" s="6">
        <v>5.4</v>
      </c>
      <c r="BG30" s="16">
        <v>4.4000000000000004</v>
      </c>
      <c r="BH30" s="15">
        <v>4.7</v>
      </c>
      <c r="BI30" s="6">
        <v>6</v>
      </c>
      <c r="BJ30" s="16">
        <v>4.2</v>
      </c>
      <c r="BK30" s="131">
        <v>4.8</v>
      </c>
      <c r="BL30" s="123">
        <v>4.4000000000000004</v>
      </c>
      <c r="BM30" s="132">
        <v>2.9</v>
      </c>
      <c r="BN30" s="15">
        <v>4.5</v>
      </c>
      <c r="BO30" s="6">
        <v>4.3</v>
      </c>
      <c r="BP30" s="16">
        <v>3.2</v>
      </c>
      <c r="BQ30" s="15">
        <v>4</v>
      </c>
      <c r="BR30" s="6">
        <v>3.9</v>
      </c>
      <c r="BS30" s="16">
        <v>3</v>
      </c>
      <c r="BT30" s="15">
        <v>4.0999999999999996</v>
      </c>
      <c r="BU30" s="6">
        <v>4.5</v>
      </c>
      <c r="BV30" s="16">
        <v>2</v>
      </c>
      <c r="BW30" s="15">
        <v>4.3</v>
      </c>
      <c r="BX30" s="6">
        <v>4.4000000000000004</v>
      </c>
      <c r="BY30" s="16">
        <v>2.9</v>
      </c>
      <c r="BZ30" s="15">
        <v>5.4</v>
      </c>
      <c r="CA30" s="6">
        <v>4.5999999999999996</v>
      </c>
      <c r="CB30" s="16">
        <v>2.8</v>
      </c>
      <c r="CC30" s="15">
        <v>4.4000000000000004</v>
      </c>
      <c r="CD30" s="6">
        <v>4.4000000000000004</v>
      </c>
      <c r="CE30" s="16">
        <v>3.4</v>
      </c>
      <c r="CF30" s="15">
        <v>3.9</v>
      </c>
      <c r="CG30" s="6">
        <v>4.3</v>
      </c>
      <c r="CH30" s="16">
        <v>2.7</v>
      </c>
      <c r="CI30" s="15">
        <v>4.2</v>
      </c>
      <c r="CJ30" s="6">
        <v>4.4000000000000004</v>
      </c>
      <c r="CK30" s="16">
        <v>2.6</v>
      </c>
      <c r="CL30" s="15">
        <v>3.2</v>
      </c>
      <c r="CM30" s="6">
        <v>3.6</v>
      </c>
      <c r="CN30" s="16">
        <v>2.5</v>
      </c>
      <c r="CO30" s="15">
        <v>3.2</v>
      </c>
      <c r="CP30" s="6">
        <v>3.4</v>
      </c>
      <c r="CQ30" s="16">
        <v>1.2</v>
      </c>
      <c r="CR30" s="15">
        <v>3.2</v>
      </c>
      <c r="CS30" s="6">
        <v>3.8</v>
      </c>
      <c r="CT30" s="16">
        <v>2.6</v>
      </c>
      <c r="CU30" s="15"/>
      <c r="CV30" s="6"/>
      <c r="CW30" s="16"/>
    </row>
    <row r="31" spans="1:101" x14ac:dyDescent="0.2">
      <c r="A31" s="24"/>
      <c r="B31" s="19">
        <v>19</v>
      </c>
      <c r="C31" s="7">
        <v>4.5</v>
      </c>
      <c r="D31" s="2">
        <v>4.5</v>
      </c>
      <c r="E31" s="2">
        <v>3.2</v>
      </c>
      <c r="F31" s="56">
        <v>4.5</v>
      </c>
      <c r="G31" s="6">
        <v>4.7</v>
      </c>
      <c r="H31" s="34">
        <v>2.8</v>
      </c>
      <c r="I31" s="6">
        <v>6.4</v>
      </c>
      <c r="J31" s="6">
        <v>5.9</v>
      </c>
      <c r="K31" s="6">
        <v>3.3</v>
      </c>
      <c r="L31" s="56">
        <v>5.7</v>
      </c>
      <c r="M31" s="6">
        <v>5.7</v>
      </c>
      <c r="N31" s="34">
        <v>3.6</v>
      </c>
      <c r="O31" s="6">
        <v>5.5</v>
      </c>
      <c r="P31" s="6">
        <v>5.7</v>
      </c>
      <c r="Q31" s="6">
        <v>3.4</v>
      </c>
      <c r="R31" s="15">
        <v>6.6</v>
      </c>
      <c r="S31" s="6">
        <v>6.3</v>
      </c>
      <c r="T31" s="16">
        <v>5.5</v>
      </c>
      <c r="U31" s="6">
        <v>6.4</v>
      </c>
      <c r="V31" s="18">
        <v>6.2</v>
      </c>
      <c r="W31" s="6">
        <v>4.5</v>
      </c>
      <c r="X31" s="15">
        <v>6.5</v>
      </c>
      <c r="Y31" s="6">
        <v>6.1</v>
      </c>
      <c r="Z31" s="16">
        <v>4.3</v>
      </c>
      <c r="AA31" s="15">
        <v>5.2</v>
      </c>
      <c r="AB31" s="18">
        <v>5.2</v>
      </c>
      <c r="AC31" s="16">
        <v>4</v>
      </c>
      <c r="AD31" s="15">
        <v>4.7</v>
      </c>
      <c r="AE31" s="18">
        <v>5.4</v>
      </c>
      <c r="AF31" s="16">
        <v>4.3</v>
      </c>
      <c r="AG31" s="15">
        <v>5.3</v>
      </c>
      <c r="AH31" s="18">
        <v>4.8</v>
      </c>
      <c r="AI31" s="16">
        <v>3.4</v>
      </c>
      <c r="AJ31" s="15">
        <v>4.8</v>
      </c>
      <c r="AK31" s="18">
        <v>4.0999999999999996</v>
      </c>
      <c r="AL31" s="16">
        <v>3.4</v>
      </c>
      <c r="AM31" s="15">
        <v>4.0999999999999996</v>
      </c>
      <c r="AN31" s="6">
        <v>4</v>
      </c>
      <c r="AO31" s="16">
        <v>3.2</v>
      </c>
      <c r="AP31" s="15">
        <v>3.9</v>
      </c>
      <c r="AQ31" s="6">
        <v>4.0999999999999996</v>
      </c>
      <c r="AR31" s="17">
        <v>3</v>
      </c>
      <c r="AS31" s="15">
        <v>4.4000000000000004</v>
      </c>
      <c r="AT31" s="6">
        <v>3.8</v>
      </c>
      <c r="AU31" s="16">
        <v>2.2000000000000002</v>
      </c>
      <c r="AV31" s="15">
        <v>5.0999999999999996</v>
      </c>
      <c r="AW31" s="6">
        <v>4.2</v>
      </c>
      <c r="AX31" s="16">
        <v>3</v>
      </c>
      <c r="AY31" s="15">
        <v>4.9000000000000004</v>
      </c>
      <c r="AZ31" s="6">
        <v>4.4000000000000004</v>
      </c>
      <c r="BA31" s="16">
        <v>3.2</v>
      </c>
      <c r="BB31" s="15">
        <v>4.3</v>
      </c>
      <c r="BC31" s="6">
        <v>4</v>
      </c>
      <c r="BD31" s="16">
        <v>2.9</v>
      </c>
      <c r="BE31" s="57">
        <v>5</v>
      </c>
      <c r="BF31" s="6">
        <v>3.9</v>
      </c>
      <c r="BG31" s="16">
        <v>3.2</v>
      </c>
      <c r="BH31" s="57">
        <v>4.0999999999999996</v>
      </c>
      <c r="BI31" s="6">
        <v>3.9</v>
      </c>
      <c r="BJ31" s="16">
        <v>3.4</v>
      </c>
      <c r="BK31" s="122">
        <v>4.2</v>
      </c>
      <c r="BL31" s="123">
        <v>4.2</v>
      </c>
      <c r="BM31" s="132">
        <v>2.7</v>
      </c>
      <c r="BN31" s="57">
        <v>4.5</v>
      </c>
      <c r="BO31" s="6">
        <v>3.9</v>
      </c>
      <c r="BP31" s="16">
        <v>3.2</v>
      </c>
      <c r="BQ31" s="57">
        <v>4.7</v>
      </c>
      <c r="BR31" s="6">
        <v>4.0999999999999996</v>
      </c>
      <c r="BS31" s="16">
        <v>3.1</v>
      </c>
      <c r="BT31" s="57">
        <v>4.5999999999999996</v>
      </c>
      <c r="BU31" s="6">
        <v>3.9</v>
      </c>
      <c r="BV31" s="16">
        <v>2.5</v>
      </c>
      <c r="BW31" s="57">
        <v>4.5999999999999996</v>
      </c>
      <c r="BX31" s="6">
        <v>3.8</v>
      </c>
      <c r="BY31" s="16">
        <v>2.7</v>
      </c>
      <c r="BZ31" s="57">
        <v>4.4000000000000004</v>
      </c>
      <c r="CA31" s="6">
        <v>3.2</v>
      </c>
      <c r="CB31" s="16">
        <v>2.2000000000000002</v>
      </c>
      <c r="CC31" s="57">
        <v>4.4000000000000004</v>
      </c>
      <c r="CD31" s="6">
        <v>4</v>
      </c>
      <c r="CE31" s="16">
        <v>2.5</v>
      </c>
      <c r="CF31" s="57">
        <v>4.3</v>
      </c>
      <c r="CG31" s="6">
        <v>4.0999999999999996</v>
      </c>
      <c r="CH31" s="16">
        <v>2.4</v>
      </c>
      <c r="CI31" s="57">
        <v>4</v>
      </c>
      <c r="CJ31" s="6">
        <v>4.4000000000000004</v>
      </c>
      <c r="CK31" s="16">
        <v>2.8</v>
      </c>
      <c r="CL31" s="57">
        <v>4.0999999999999996</v>
      </c>
      <c r="CM31" s="6">
        <v>3.6</v>
      </c>
      <c r="CN31" s="16">
        <v>2.7</v>
      </c>
      <c r="CO31" s="57">
        <v>3.6</v>
      </c>
      <c r="CP31" s="6">
        <v>3.4</v>
      </c>
      <c r="CQ31" s="16">
        <v>1.8</v>
      </c>
      <c r="CR31" s="57">
        <v>4.2</v>
      </c>
      <c r="CS31" s="6">
        <v>4.2</v>
      </c>
      <c r="CT31" s="16">
        <v>3.1</v>
      </c>
      <c r="CU31" s="57">
        <v>3.9</v>
      </c>
      <c r="CV31" s="6">
        <v>4.3</v>
      </c>
      <c r="CW31" s="16">
        <v>3.1</v>
      </c>
    </row>
    <row r="32" spans="1:101" x14ac:dyDescent="0.2">
      <c r="A32" s="24"/>
      <c r="B32" s="19">
        <v>20</v>
      </c>
      <c r="C32" s="7">
        <v>4.5999999999999996</v>
      </c>
      <c r="D32" s="2">
        <v>4.4000000000000004</v>
      </c>
      <c r="E32" s="2">
        <v>2.9</v>
      </c>
      <c r="F32" s="56">
        <v>4.7</v>
      </c>
      <c r="G32" s="6">
        <v>4.4000000000000004</v>
      </c>
      <c r="H32" s="34">
        <v>2.9</v>
      </c>
      <c r="I32" s="6">
        <v>5.5</v>
      </c>
      <c r="J32" s="6">
        <v>5.3</v>
      </c>
      <c r="K32" s="6">
        <v>3.1</v>
      </c>
      <c r="L32" s="56">
        <v>5.8</v>
      </c>
      <c r="M32" s="6">
        <v>5.8</v>
      </c>
      <c r="N32" s="34">
        <v>4.2</v>
      </c>
      <c r="O32" s="6">
        <v>5.7</v>
      </c>
      <c r="P32" s="6">
        <v>5.3</v>
      </c>
      <c r="Q32" s="6">
        <v>3.5</v>
      </c>
      <c r="R32" s="15">
        <v>6.3</v>
      </c>
      <c r="S32" s="6">
        <v>5.9</v>
      </c>
      <c r="T32" s="16">
        <v>4.5999999999999996</v>
      </c>
      <c r="U32" s="6">
        <v>7.4</v>
      </c>
      <c r="V32" s="18">
        <v>6.8</v>
      </c>
      <c r="W32" s="6">
        <v>5</v>
      </c>
      <c r="X32" s="15">
        <v>7.3</v>
      </c>
      <c r="Y32" s="6">
        <v>7</v>
      </c>
      <c r="Z32" s="16">
        <v>5.7</v>
      </c>
      <c r="AA32" s="15">
        <v>6.4</v>
      </c>
      <c r="AB32" s="18">
        <v>6.2</v>
      </c>
      <c r="AC32" s="16">
        <v>3.8</v>
      </c>
      <c r="AD32" s="15">
        <v>5.7</v>
      </c>
      <c r="AE32" s="18">
        <v>6.3</v>
      </c>
      <c r="AF32" s="16">
        <v>5.3</v>
      </c>
      <c r="AG32" s="15">
        <v>6.3</v>
      </c>
      <c r="AH32" s="18">
        <v>6.9</v>
      </c>
      <c r="AI32" s="16">
        <v>4.8</v>
      </c>
      <c r="AJ32" s="15">
        <v>6.3</v>
      </c>
      <c r="AK32" s="18">
        <v>5.3</v>
      </c>
      <c r="AL32" s="16">
        <v>3.8</v>
      </c>
      <c r="AM32" s="15">
        <v>5.7</v>
      </c>
      <c r="AN32" s="18">
        <v>4.7</v>
      </c>
      <c r="AO32" s="17">
        <v>4</v>
      </c>
      <c r="AP32" s="15">
        <v>6.5</v>
      </c>
      <c r="AQ32" s="18">
        <v>6.1</v>
      </c>
      <c r="AR32" s="17">
        <v>4.5999999999999996</v>
      </c>
      <c r="AS32" s="15">
        <v>5.5</v>
      </c>
      <c r="AT32" s="18">
        <v>4.2</v>
      </c>
      <c r="AU32" s="17">
        <v>2.5</v>
      </c>
      <c r="AV32" s="15">
        <v>6</v>
      </c>
      <c r="AW32" s="18">
        <v>3.6</v>
      </c>
      <c r="AX32" s="17">
        <v>2.4</v>
      </c>
      <c r="AY32" s="57">
        <v>7</v>
      </c>
      <c r="AZ32" s="6">
        <v>5</v>
      </c>
      <c r="BA32" s="17">
        <v>3.8</v>
      </c>
      <c r="BB32" s="15">
        <v>5.9</v>
      </c>
      <c r="BC32" s="6">
        <v>4.5</v>
      </c>
      <c r="BD32" s="17">
        <v>3.1</v>
      </c>
      <c r="BE32" s="15">
        <v>6.7</v>
      </c>
      <c r="BF32" s="6">
        <v>5.7</v>
      </c>
      <c r="BG32" s="17">
        <v>3.7</v>
      </c>
      <c r="BH32" s="15">
        <v>5.7</v>
      </c>
      <c r="BI32" s="6">
        <v>4.5999999999999996</v>
      </c>
      <c r="BJ32" s="17">
        <v>3.6</v>
      </c>
      <c r="BK32" s="131">
        <v>6.5</v>
      </c>
      <c r="BL32" s="123">
        <v>5.6</v>
      </c>
      <c r="BM32" s="124">
        <v>4</v>
      </c>
      <c r="BN32" s="15">
        <v>6.7</v>
      </c>
      <c r="BO32" s="6">
        <v>5.3</v>
      </c>
      <c r="BP32" s="17">
        <v>3.9</v>
      </c>
      <c r="BQ32" s="15">
        <v>7.2</v>
      </c>
      <c r="BR32" s="6">
        <v>5.0999999999999996</v>
      </c>
      <c r="BS32" s="17">
        <v>3.7</v>
      </c>
      <c r="BT32" s="15">
        <v>6.4</v>
      </c>
      <c r="BU32" s="6">
        <v>4.0999999999999996</v>
      </c>
      <c r="BV32" s="17">
        <v>3.3</v>
      </c>
      <c r="BW32" s="15">
        <v>7</v>
      </c>
      <c r="BX32" s="6">
        <v>5</v>
      </c>
      <c r="BY32" s="17">
        <v>4.3</v>
      </c>
      <c r="BZ32" s="15">
        <v>6.9</v>
      </c>
      <c r="CA32" s="6">
        <v>5.0999999999999996</v>
      </c>
      <c r="CB32" s="17">
        <v>4.0999999999999996</v>
      </c>
      <c r="CC32" s="15">
        <v>6.6</v>
      </c>
      <c r="CD32" s="6">
        <v>5.2</v>
      </c>
      <c r="CE32" s="17">
        <v>3.5</v>
      </c>
      <c r="CF32" s="15">
        <v>6.2</v>
      </c>
      <c r="CG32" s="6">
        <v>4.9000000000000004</v>
      </c>
      <c r="CH32" s="17">
        <v>4</v>
      </c>
      <c r="CI32" s="15">
        <v>6.4</v>
      </c>
      <c r="CJ32" s="6">
        <v>5.0999999999999996</v>
      </c>
      <c r="CK32" s="17">
        <v>3.9</v>
      </c>
      <c r="CL32" s="15">
        <v>5.9</v>
      </c>
      <c r="CM32" s="6">
        <v>5.2</v>
      </c>
      <c r="CN32" s="17">
        <v>3.9</v>
      </c>
      <c r="CO32" s="15">
        <v>5.3</v>
      </c>
      <c r="CP32" s="6">
        <v>4.5</v>
      </c>
      <c r="CQ32" s="17">
        <v>2.7</v>
      </c>
      <c r="CR32" s="15">
        <v>4.7</v>
      </c>
      <c r="CS32" s="6">
        <v>5.2</v>
      </c>
      <c r="CT32" s="17">
        <v>3.6</v>
      </c>
      <c r="CU32" s="15">
        <v>4.8</v>
      </c>
      <c r="CV32" s="6">
        <v>4.7</v>
      </c>
      <c r="CW32" s="17">
        <v>3.3</v>
      </c>
    </row>
    <row r="33" spans="1:101" x14ac:dyDescent="0.2">
      <c r="A33" s="24"/>
      <c r="B33" s="19">
        <v>21</v>
      </c>
      <c r="C33" s="7">
        <v>4.0999999999999996</v>
      </c>
      <c r="D33" s="2">
        <v>4.2</v>
      </c>
      <c r="E33" s="2">
        <v>3</v>
      </c>
      <c r="F33" s="56">
        <v>5.6</v>
      </c>
      <c r="G33" s="6">
        <v>4.7</v>
      </c>
      <c r="H33" s="34">
        <v>3.6</v>
      </c>
      <c r="I33" s="6">
        <v>4.5999999999999996</v>
      </c>
      <c r="J33" s="6">
        <v>4.5999999999999996</v>
      </c>
      <c r="K33" s="6">
        <v>2.8</v>
      </c>
      <c r="L33" s="56">
        <v>6.5</v>
      </c>
      <c r="M33" s="6">
        <v>6.5</v>
      </c>
      <c r="N33" s="34">
        <v>4</v>
      </c>
      <c r="O33" s="6">
        <v>5.4</v>
      </c>
      <c r="P33" s="6">
        <v>5.0999999999999996</v>
      </c>
      <c r="Q33" s="6">
        <v>3.7</v>
      </c>
      <c r="R33" s="15">
        <v>5.3</v>
      </c>
      <c r="S33" s="6">
        <v>6</v>
      </c>
      <c r="T33" s="16">
        <v>4.4000000000000004</v>
      </c>
      <c r="U33" s="6">
        <v>5.6</v>
      </c>
      <c r="V33" s="18">
        <v>5.7</v>
      </c>
      <c r="W33" s="6">
        <v>4.7</v>
      </c>
      <c r="X33" s="15"/>
      <c r="Y33" s="2"/>
      <c r="Z33" s="16"/>
      <c r="AA33" s="15"/>
      <c r="AB33" s="2"/>
      <c r="AC33" s="16"/>
      <c r="AD33" s="15"/>
      <c r="AE33" s="2"/>
      <c r="AF33" s="16"/>
      <c r="AG33" s="15"/>
      <c r="AH33" s="2"/>
      <c r="AI33" s="16"/>
      <c r="AJ33" s="15"/>
      <c r="AK33" s="2"/>
      <c r="AL33" s="16"/>
      <c r="AM33" s="15"/>
      <c r="AN33" s="2"/>
      <c r="AO33" s="16"/>
      <c r="AP33" s="15"/>
      <c r="AQ33" s="2"/>
      <c r="AR33" s="16"/>
      <c r="AS33" s="15"/>
      <c r="AT33" s="2"/>
      <c r="AU33" s="16"/>
      <c r="AV33" s="15"/>
      <c r="AW33" s="2"/>
      <c r="AX33" s="16"/>
      <c r="AY33" s="15"/>
      <c r="AZ33" s="2"/>
      <c r="BA33" s="16"/>
      <c r="BB33" s="15"/>
      <c r="BC33" s="2"/>
      <c r="BD33" s="16"/>
      <c r="BE33" s="15"/>
      <c r="BF33" s="2"/>
      <c r="BG33" s="16"/>
      <c r="BH33" s="15"/>
      <c r="BI33" s="2"/>
      <c r="BJ33" s="16"/>
      <c r="BK33" s="131"/>
      <c r="BL33" s="121"/>
      <c r="BM33" s="132"/>
      <c r="BN33" s="15"/>
      <c r="BO33" s="2"/>
      <c r="BP33" s="16"/>
      <c r="BQ33" s="15"/>
      <c r="BR33" s="2"/>
      <c r="BS33" s="16"/>
      <c r="BT33" s="15"/>
      <c r="BU33" s="2"/>
      <c r="BV33" s="16"/>
      <c r="BW33" s="15"/>
      <c r="BX33" s="2"/>
      <c r="BY33" s="16"/>
      <c r="BZ33" s="15"/>
      <c r="CA33" s="2"/>
      <c r="CB33" s="16"/>
      <c r="CC33" s="15"/>
      <c r="CD33" s="2"/>
      <c r="CE33" s="16"/>
      <c r="CF33" s="15"/>
      <c r="CG33" s="2"/>
      <c r="CH33" s="16"/>
      <c r="CI33" s="15"/>
      <c r="CJ33" s="2"/>
      <c r="CK33" s="16"/>
      <c r="CL33" s="15"/>
      <c r="CM33" s="2"/>
      <c r="CN33" s="16"/>
      <c r="CO33" s="15"/>
      <c r="CP33" s="2"/>
      <c r="CQ33" s="16"/>
      <c r="CR33" s="15"/>
      <c r="CS33" s="2"/>
      <c r="CT33" s="16"/>
      <c r="CU33" s="15"/>
      <c r="CV33" s="2"/>
      <c r="CW33" s="16"/>
    </row>
    <row r="34" spans="1:101" ht="16" thickBot="1" x14ac:dyDescent="0.25">
      <c r="A34" s="45"/>
      <c r="B34" s="35">
        <v>22</v>
      </c>
      <c r="C34" s="31">
        <v>3</v>
      </c>
      <c r="D34" s="46">
        <v>3.7</v>
      </c>
      <c r="E34" s="46">
        <v>2.5</v>
      </c>
      <c r="F34" s="59">
        <v>4.3</v>
      </c>
      <c r="G34" s="50">
        <v>4.5999999999999996</v>
      </c>
      <c r="H34" s="61">
        <v>2</v>
      </c>
      <c r="I34" s="50">
        <v>4.0999999999999996</v>
      </c>
      <c r="J34" s="50">
        <v>4.8</v>
      </c>
      <c r="K34" s="50">
        <v>2.9</v>
      </c>
      <c r="L34" s="59">
        <v>5.3</v>
      </c>
      <c r="M34" s="50">
        <v>5.3</v>
      </c>
      <c r="N34" s="61">
        <v>2.7</v>
      </c>
      <c r="O34" s="50">
        <v>5.5</v>
      </c>
      <c r="P34" s="50">
        <v>5.5</v>
      </c>
      <c r="Q34" s="50">
        <v>3.4</v>
      </c>
      <c r="R34" s="60">
        <v>6</v>
      </c>
      <c r="S34" s="46">
        <v>6.1</v>
      </c>
      <c r="T34" s="47">
        <v>4.8</v>
      </c>
      <c r="U34" s="46">
        <v>5.7</v>
      </c>
      <c r="V34" s="31">
        <v>6</v>
      </c>
      <c r="W34" s="46">
        <v>4.5</v>
      </c>
      <c r="X34" s="30">
        <v>7.6</v>
      </c>
      <c r="Y34" s="46">
        <v>6.9</v>
      </c>
      <c r="Z34" s="47">
        <v>5.2</v>
      </c>
      <c r="AA34" s="30">
        <v>7.6</v>
      </c>
      <c r="AB34" s="46">
        <v>7</v>
      </c>
      <c r="AC34" s="47">
        <v>5.3</v>
      </c>
      <c r="AD34" s="30">
        <v>7.8</v>
      </c>
      <c r="AE34" s="46">
        <v>7.4</v>
      </c>
      <c r="AF34" s="47">
        <v>5.9</v>
      </c>
      <c r="AG34" s="30">
        <v>7.8</v>
      </c>
      <c r="AH34" s="46">
        <v>7.9</v>
      </c>
      <c r="AI34" s="47">
        <v>5.9</v>
      </c>
      <c r="AJ34" s="30">
        <v>6.8</v>
      </c>
      <c r="AK34" s="46">
        <v>6.6</v>
      </c>
      <c r="AL34" s="47">
        <v>5.0999999999999996</v>
      </c>
      <c r="AM34" s="30">
        <v>6.5</v>
      </c>
      <c r="AN34" s="46">
        <v>5.8</v>
      </c>
      <c r="AO34" s="47">
        <v>4.2</v>
      </c>
      <c r="AP34" s="30">
        <v>5.0999999999999996</v>
      </c>
      <c r="AQ34" s="46">
        <v>5.9</v>
      </c>
      <c r="AR34" s="47">
        <v>3.6</v>
      </c>
      <c r="AS34" s="30">
        <v>4.4000000000000004</v>
      </c>
      <c r="AT34" s="46">
        <v>5.3</v>
      </c>
      <c r="AU34" s="47">
        <v>3.5</v>
      </c>
      <c r="AV34" s="30">
        <v>4.9000000000000004</v>
      </c>
      <c r="AW34" s="46">
        <v>5</v>
      </c>
      <c r="AX34" s="47">
        <v>3.4</v>
      </c>
      <c r="AY34" s="30">
        <v>4.9000000000000004</v>
      </c>
      <c r="AZ34" s="46">
        <v>5.3</v>
      </c>
      <c r="BA34" s="32">
        <v>4</v>
      </c>
      <c r="BB34" s="30">
        <v>5.3</v>
      </c>
      <c r="BC34" s="46">
        <v>6.4</v>
      </c>
      <c r="BD34" s="47">
        <v>4.9000000000000004</v>
      </c>
      <c r="BE34" s="30">
        <v>5.6</v>
      </c>
      <c r="BF34" s="31">
        <v>6</v>
      </c>
      <c r="BG34" s="47">
        <v>4.8</v>
      </c>
      <c r="BH34" s="30">
        <v>6.9</v>
      </c>
      <c r="BI34" s="31">
        <v>6.1</v>
      </c>
      <c r="BJ34" s="47">
        <v>4.5</v>
      </c>
      <c r="BK34" s="134">
        <v>5.7</v>
      </c>
      <c r="BL34" s="129">
        <v>5.7</v>
      </c>
      <c r="BM34" s="135">
        <v>3.8</v>
      </c>
      <c r="BN34" s="30">
        <v>5.2</v>
      </c>
      <c r="BO34" s="31">
        <v>5.7</v>
      </c>
      <c r="BP34" s="47">
        <v>4.5</v>
      </c>
      <c r="BQ34" s="30">
        <v>5.2</v>
      </c>
      <c r="BR34" s="31">
        <v>5.2</v>
      </c>
      <c r="BS34" s="47">
        <v>3.7</v>
      </c>
      <c r="BT34" s="30">
        <v>7</v>
      </c>
      <c r="BU34" s="31">
        <v>6.1</v>
      </c>
      <c r="BV34" s="47">
        <v>1.9</v>
      </c>
      <c r="BW34" s="30">
        <v>5</v>
      </c>
      <c r="BX34" s="31">
        <v>4.7</v>
      </c>
      <c r="BY34" s="47">
        <v>2.8</v>
      </c>
      <c r="BZ34" s="30">
        <v>5.2</v>
      </c>
      <c r="CA34" s="31">
        <v>4.2</v>
      </c>
      <c r="CB34" s="47">
        <v>1.6</v>
      </c>
      <c r="CC34" s="30">
        <v>3.7</v>
      </c>
      <c r="CD34" s="31">
        <v>4.5</v>
      </c>
      <c r="CE34" s="47">
        <v>2.9</v>
      </c>
      <c r="CF34" s="30">
        <v>3.7</v>
      </c>
      <c r="CG34" s="31">
        <v>3.5</v>
      </c>
      <c r="CH34" s="47">
        <v>2.2999999999999998</v>
      </c>
      <c r="CI34" s="30">
        <v>3.5</v>
      </c>
      <c r="CJ34" s="31">
        <v>3.8</v>
      </c>
      <c r="CK34" s="47">
        <v>2.1</v>
      </c>
      <c r="CL34" s="30">
        <v>2.6</v>
      </c>
      <c r="CM34" s="31">
        <v>3.8</v>
      </c>
      <c r="CN34" s="47">
        <v>2.2000000000000002</v>
      </c>
      <c r="CO34" s="30">
        <v>2.7</v>
      </c>
      <c r="CP34" s="31">
        <v>2.2000000000000002</v>
      </c>
      <c r="CQ34" s="47">
        <v>1</v>
      </c>
      <c r="CR34" s="30" t="s">
        <v>60</v>
      </c>
      <c r="CS34" s="31"/>
      <c r="CT34" s="47"/>
      <c r="CU34" s="30">
        <v>2.5</v>
      </c>
      <c r="CV34" s="31">
        <v>2.6</v>
      </c>
      <c r="CW34" s="47">
        <v>1.5</v>
      </c>
    </row>
    <row r="35" spans="1:101" x14ac:dyDescent="0.2">
      <c r="A35" s="24">
        <v>5</v>
      </c>
      <c r="B35" s="19">
        <v>23</v>
      </c>
      <c r="C35" s="7">
        <v>4.2</v>
      </c>
      <c r="D35" s="18">
        <v>4.4000000000000004</v>
      </c>
      <c r="E35" s="18">
        <v>2.9</v>
      </c>
      <c r="F35" s="56">
        <v>3.9</v>
      </c>
      <c r="G35" s="6">
        <v>4.7</v>
      </c>
      <c r="H35" s="34">
        <v>3</v>
      </c>
      <c r="I35" s="6">
        <v>5.2</v>
      </c>
      <c r="J35" s="6">
        <v>5.2</v>
      </c>
      <c r="K35" s="6">
        <v>2.7</v>
      </c>
      <c r="L35" s="56">
        <v>5</v>
      </c>
      <c r="M35" s="6">
        <v>5</v>
      </c>
      <c r="N35" s="34">
        <v>3.3</v>
      </c>
      <c r="O35" s="6">
        <v>5.0999999999999996</v>
      </c>
      <c r="P35" s="6">
        <v>4.8</v>
      </c>
      <c r="Q35" s="6">
        <v>3.4</v>
      </c>
      <c r="R35" s="15"/>
      <c r="S35" s="2"/>
      <c r="T35" s="16"/>
      <c r="U35" s="2"/>
      <c r="V35" s="2"/>
      <c r="W35" s="2"/>
      <c r="X35" s="15"/>
      <c r="Y35" s="2"/>
      <c r="Z35" s="16"/>
      <c r="AA35" s="15"/>
      <c r="AB35" s="2"/>
      <c r="AC35" s="16"/>
      <c r="AD35" s="15"/>
      <c r="AE35" s="2"/>
      <c r="AF35" s="16"/>
      <c r="AG35" s="15"/>
      <c r="AH35" s="2"/>
      <c r="AI35" s="16"/>
      <c r="AJ35" s="15"/>
      <c r="AK35" s="2"/>
      <c r="AL35" s="16"/>
      <c r="AM35" s="15"/>
      <c r="AN35" s="2"/>
      <c r="AO35" s="16"/>
      <c r="AP35" s="15"/>
      <c r="AQ35" s="2"/>
      <c r="AR35" s="16"/>
      <c r="AS35" s="15"/>
      <c r="AT35" s="2"/>
      <c r="AU35" s="16"/>
      <c r="AV35" s="15"/>
      <c r="AW35" s="2"/>
      <c r="AX35" s="16"/>
      <c r="AY35" s="15"/>
      <c r="AZ35" s="2"/>
      <c r="BA35" s="16"/>
      <c r="BB35" s="15"/>
      <c r="BC35" s="2"/>
      <c r="BD35" s="16"/>
      <c r="BE35" s="15"/>
      <c r="BF35" s="2"/>
      <c r="BG35" s="16"/>
      <c r="BH35" s="15"/>
      <c r="BI35" s="2"/>
      <c r="BJ35" s="16"/>
      <c r="BK35" s="131"/>
      <c r="BL35" s="121"/>
      <c r="BM35" s="132"/>
      <c r="BN35" s="15"/>
      <c r="BO35" s="2"/>
      <c r="BP35" s="16"/>
      <c r="BQ35" s="15"/>
      <c r="BR35" s="2"/>
      <c r="BS35" s="16"/>
      <c r="BT35" s="15"/>
      <c r="BU35" s="2"/>
      <c r="BV35" s="16"/>
      <c r="BW35" s="15"/>
      <c r="BX35" s="2"/>
      <c r="BY35" s="16"/>
      <c r="BZ35" s="15"/>
      <c r="CA35" s="2"/>
      <c r="CB35" s="16"/>
      <c r="CC35" s="15"/>
      <c r="CD35" s="2"/>
      <c r="CE35" s="16"/>
      <c r="CF35" s="15"/>
      <c r="CG35" s="2"/>
      <c r="CH35" s="16"/>
      <c r="CI35" s="15"/>
      <c r="CJ35" s="2"/>
      <c r="CK35" s="16"/>
      <c r="CL35" s="15"/>
      <c r="CM35" s="2"/>
      <c r="CN35" s="16"/>
      <c r="CO35" s="15"/>
      <c r="CP35" s="2"/>
      <c r="CQ35" s="16"/>
      <c r="CR35" s="15"/>
      <c r="CS35" s="2"/>
      <c r="CT35" s="16"/>
      <c r="CU35" s="15"/>
      <c r="CV35" s="2"/>
      <c r="CW35" s="16"/>
    </row>
    <row r="36" spans="1:101" x14ac:dyDescent="0.2">
      <c r="A36" s="24"/>
      <c r="B36" s="19">
        <v>24</v>
      </c>
      <c r="C36" s="7">
        <v>3.9</v>
      </c>
      <c r="D36" s="18">
        <v>4.8</v>
      </c>
      <c r="E36" s="18">
        <v>3.2</v>
      </c>
      <c r="F36" s="56">
        <v>4.5999999999999996</v>
      </c>
      <c r="G36" s="6">
        <v>5.5</v>
      </c>
      <c r="H36" s="34">
        <v>2.8</v>
      </c>
      <c r="I36" s="6">
        <v>5.5</v>
      </c>
      <c r="J36" s="6">
        <v>6.7</v>
      </c>
      <c r="K36" s="6">
        <v>3.1</v>
      </c>
      <c r="L36" s="56">
        <v>5.5</v>
      </c>
      <c r="M36" s="6">
        <v>6.8</v>
      </c>
      <c r="N36" s="34">
        <v>3.7</v>
      </c>
      <c r="O36" s="6">
        <v>5.3</v>
      </c>
      <c r="P36" s="6">
        <v>6.1</v>
      </c>
      <c r="Q36" s="6">
        <v>3.9</v>
      </c>
      <c r="R36" s="15">
        <v>5.8</v>
      </c>
      <c r="S36" s="6">
        <v>6.1</v>
      </c>
      <c r="T36" s="16">
        <v>4.5999999999999996</v>
      </c>
      <c r="U36" s="6">
        <v>6.1</v>
      </c>
      <c r="V36" s="18">
        <v>6.2</v>
      </c>
      <c r="W36" s="6">
        <v>4.9000000000000004</v>
      </c>
      <c r="X36" s="15"/>
      <c r="Y36" s="2"/>
      <c r="Z36" s="16"/>
      <c r="AA36" s="15"/>
      <c r="AB36" s="2"/>
      <c r="AC36" s="16"/>
      <c r="AD36" s="15"/>
      <c r="AE36" s="2"/>
      <c r="AF36" s="16"/>
      <c r="AG36" s="15"/>
      <c r="AH36" s="2"/>
      <c r="AI36" s="16"/>
      <c r="AJ36" s="15"/>
      <c r="AK36" s="2"/>
      <c r="AL36" s="16"/>
      <c r="AM36" s="15"/>
      <c r="AN36" s="2"/>
      <c r="AO36" s="16"/>
      <c r="AP36" s="15"/>
      <c r="AQ36" s="2"/>
      <c r="AR36" s="16"/>
      <c r="AS36" s="15"/>
      <c r="AT36" s="2"/>
      <c r="AU36" s="16"/>
      <c r="AV36" s="15"/>
      <c r="AW36" s="2"/>
      <c r="AX36" s="16"/>
      <c r="AY36" s="15"/>
      <c r="AZ36" s="2"/>
      <c r="BA36" s="16"/>
      <c r="BB36" s="15"/>
      <c r="BC36" s="2"/>
      <c r="BD36" s="16"/>
      <c r="BE36" s="15"/>
      <c r="BF36" s="2"/>
      <c r="BG36" s="16"/>
      <c r="BH36" s="15"/>
      <c r="BI36" s="2"/>
      <c r="BJ36" s="16"/>
      <c r="BK36" s="131"/>
      <c r="BL36" s="121"/>
      <c r="BM36" s="132"/>
      <c r="BN36" s="15"/>
      <c r="BO36" s="2"/>
      <c r="BP36" s="16"/>
      <c r="BQ36" s="15"/>
      <c r="BR36" s="2"/>
      <c r="BS36" s="16"/>
      <c r="BT36" s="15"/>
      <c r="BU36" s="2"/>
      <c r="BV36" s="16"/>
      <c r="BW36" s="15"/>
      <c r="BX36" s="2"/>
      <c r="BY36" s="16"/>
      <c r="BZ36" s="15"/>
      <c r="CA36" s="2"/>
      <c r="CB36" s="16"/>
      <c r="CC36" s="15"/>
      <c r="CD36" s="2"/>
      <c r="CE36" s="16"/>
      <c r="CF36" s="15"/>
      <c r="CG36" s="2"/>
      <c r="CH36" s="16"/>
      <c r="CI36" s="15"/>
      <c r="CJ36" s="2"/>
      <c r="CK36" s="16"/>
      <c r="CL36" s="15"/>
      <c r="CM36" s="2"/>
      <c r="CN36" s="16"/>
      <c r="CO36" s="15"/>
      <c r="CP36" s="2"/>
      <c r="CQ36" s="16"/>
      <c r="CR36" s="15"/>
      <c r="CS36" s="2"/>
      <c r="CT36" s="16"/>
      <c r="CU36" s="15"/>
      <c r="CV36" s="2"/>
      <c r="CW36" s="16"/>
    </row>
    <row r="37" spans="1:101" ht="16" thickBot="1" x14ac:dyDescent="0.25">
      <c r="A37" s="45"/>
      <c r="B37" s="35">
        <v>25</v>
      </c>
      <c r="C37" s="31">
        <v>4.2</v>
      </c>
      <c r="D37" s="46">
        <v>4.7</v>
      </c>
      <c r="E37" s="46">
        <v>3.5</v>
      </c>
      <c r="F37" s="59">
        <v>4.4000000000000004</v>
      </c>
      <c r="G37" s="50">
        <v>3.9</v>
      </c>
      <c r="H37" s="61">
        <v>2.4</v>
      </c>
      <c r="I37" s="50">
        <v>4.0999999999999996</v>
      </c>
      <c r="J37" s="50">
        <v>4</v>
      </c>
      <c r="K37" s="50">
        <v>2.7</v>
      </c>
      <c r="L37" s="59">
        <v>4.2</v>
      </c>
      <c r="M37" s="50">
        <v>4.2</v>
      </c>
      <c r="N37" s="61">
        <v>2</v>
      </c>
      <c r="O37" s="46">
        <v>3.7</v>
      </c>
      <c r="P37" s="46">
        <v>3.7</v>
      </c>
      <c r="Q37" s="46">
        <v>2.2999999999999998</v>
      </c>
      <c r="R37" s="30">
        <v>4.7</v>
      </c>
      <c r="S37" s="46">
        <v>4.8</v>
      </c>
      <c r="T37" s="47">
        <v>3.7</v>
      </c>
      <c r="U37" s="46">
        <v>3.5</v>
      </c>
      <c r="V37" s="46">
        <v>3.9</v>
      </c>
      <c r="W37" s="46">
        <v>2.9</v>
      </c>
      <c r="X37" s="30">
        <v>4.3</v>
      </c>
      <c r="Y37" s="46">
        <v>5.0999999999999996</v>
      </c>
      <c r="Z37" s="32">
        <v>3</v>
      </c>
      <c r="AA37" s="30">
        <v>5.0999999999999996</v>
      </c>
      <c r="AB37" s="46">
        <v>5</v>
      </c>
      <c r="AC37" s="47">
        <v>4.0999999999999996</v>
      </c>
      <c r="AD37" s="30">
        <v>5.2</v>
      </c>
      <c r="AE37" s="46">
        <v>5.3</v>
      </c>
      <c r="AF37" s="47">
        <v>3.7</v>
      </c>
      <c r="AG37" s="30">
        <v>5.0999999999999996</v>
      </c>
      <c r="AH37" s="46">
        <v>5.2</v>
      </c>
      <c r="AI37" s="47">
        <v>3.9</v>
      </c>
      <c r="AJ37" s="30">
        <v>4.8</v>
      </c>
      <c r="AK37" s="46">
        <v>5.3</v>
      </c>
      <c r="AL37" s="47">
        <v>4.2</v>
      </c>
      <c r="AM37" s="30">
        <v>4.3</v>
      </c>
      <c r="AN37" s="46">
        <v>4.9000000000000004</v>
      </c>
      <c r="AO37" s="47">
        <v>3.8</v>
      </c>
      <c r="AP37" s="30">
        <v>5.4</v>
      </c>
      <c r="AQ37" s="46">
        <v>5.3</v>
      </c>
      <c r="AR37" s="47">
        <v>3.4</v>
      </c>
      <c r="AS37" s="60">
        <v>5</v>
      </c>
      <c r="AT37" s="31">
        <v>5</v>
      </c>
      <c r="AU37" s="32">
        <v>4</v>
      </c>
      <c r="AV37" s="30">
        <v>4.2</v>
      </c>
      <c r="AW37" s="46">
        <v>4.2</v>
      </c>
      <c r="AX37" s="47">
        <v>2.8</v>
      </c>
      <c r="AY37" s="30">
        <v>5.4</v>
      </c>
      <c r="AZ37" s="46">
        <v>6.2</v>
      </c>
      <c r="BA37" s="32">
        <v>4</v>
      </c>
      <c r="BB37" s="30">
        <v>5.6</v>
      </c>
      <c r="BC37" s="46">
        <v>4.7</v>
      </c>
      <c r="BD37" s="47">
        <v>3.8</v>
      </c>
      <c r="BE37" s="30">
        <v>4.8</v>
      </c>
      <c r="BF37" s="46">
        <v>4.9000000000000004</v>
      </c>
      <c r="BG37" s="47">
        <v>3.6</v>
      </c>
      <c r="BH37" s="30">
        <v>4.8</v>
      </c>
      <c r="BI37" s="46">
        <v>5.0999999999999996</v>
      </c>
      <c r="BJ37" s="47">
        <v>3.9</v>
      </c>
      <c r="BK37" s="134">
        <v>5.6</v>
      </c>
      <c r="BL37" s="133">
        <v>5.5</v>
      </c>
      <c r="BM37" s="135">
        <v>3.7</v>
      </c>
      <c r="BN37" s="30">
        <v>4.5999999999999996</v>
      </c>
      <c r="BO37" s="46">
        <v>5.5</v>
      </c>
      <c r="BP37" s="47">
        <v>4.5</v>
      </c>
      <c r="BQ37" s="30">
        <v>5.3</v>
      </c>
      <c r="BR37" s="46">
        <v>4.5</v>
      </c>
      <c r="BS37" s="47">
        <v>3.6</v>
      </c>
      <c r="BT37" s="30">
        <v>4.2</v>
      </c>
      <c r="BU37" s="46">
        <v>4.4000000000000004</v>
      </c>
      <c r="BV37" s="47">
        <v>2.9</v>
      </c>
      <c r="BW37" s="30">
        <v>4.9000000000000004</v>
      </c>
      <c r="BX37" s="46">
        <v>5.4</v>
      </c>
      <c r="BY37" s="47">
        <v>4.0999999999999996</v>
      </c>
      <c r="BZ37" s="30">
        <v>4.9000000000000004</v>
      </c>
      <c r="CA37" s="46">
        <v>4.5</v>
      </c>
      <c r="CB37" s="47">
        <v>3.9</v>
      </c>
      <c r="CC37" s="30">
        <v>4.5999999999999996</v>
      </c>
      <c r="CD37" s="46">
        <v>5.4</v>
      </c>
      <c r="CE37" s="47">
        <v>3.5</v>
      </c>
      <c r="CF37" s="30">
        <v>5.0999999999999996</v>
      </c>
      <c r="CG37" s="46">
        <v>5.8</v>
      </c>
      <c r="CH37" s="47">
        <v>4.3</v>
      </c>
      <c r="CI37" s="30">
        <v>4.7</v>
      </c>
      <c r="CJ37" s="46">
        <v>5.6</v>
      </c>
      <c r="CK37" s="47">
        <v>4.2</v>
      </c>
      <c r="CL37" s="30">
        <v>4.8</v>
      </c>
      <c r="CM37" s="46">
        <v>5.0999999999999996</v>
      </c>
      <c r="CN37" s="47">
        <v>3.3</v>
      </c>
      <c r="CO37" s="30">
        <v>4.0999999999999996</v>
      </c>
      <c r="CP37" s="46">
        <v>4.0999999999999996</v>
      </c>
      <c r="CQ37" s="47">
        <v>2.9</v>
      </c>
      <c r="CR37" s="30">
        <v>4.9000000000000004</v>
      </c>
      <c r="CS37" s="46">
        <v>4.9000000000000004</v>
      </c>
      <c r="CT37" s="47">
        <v>3.7</v>
      </c>
      <c r="CU37" s="15">
        <v>5</v>
      </c>
      <c r="CV37" s="2">
        <v>5.8</v>
      </c>
      <c r="CW37" s="16">
        <v>4.3</v>
      </c>
    </row>
    <row r="38" spans="1:101" x14ac:dyDescent="0.2">
      <c r="A38" s="24">
        <v>6</v>
      </c>
      <c r="B38" s="19">
        <v>26</v>
      </c>
      <c r="C38" s="6">
        <v>5.4</v>
      </c>
      <c r="D38" s="18">
        <v>4.7</v>
      </c>
      <c r="E38" s="18">
        <v>3.9</v>
      </c>
      <c r="F38" s="15">
        <v>4.5</v>
      </c>
      <c r="G38" s="18">
        <v>4.9000000000000004</v>
      </c>
      <c r="H38" s="16">
        <v>2.9</v>
      </c>
      <c r="I38" s="18">
        <v>5.3</v>
      </c>
      <c r="J38" s="18">
        <v>5.3</v>
      </c>
      <c r="K38" s="18">
        <v>4</v>
      </c>
      <c r="L38" s="15">
        <v>6</v>
      </c>
      <c r="M38" s="18">
        <v>5.0999999999999996</v>
      </c>
      <c r="N38" s="16">
        <v>4.4000000000000004</v>
      </c>
      <c r="O38" s="6">
        <v>5.6</v>
      </c>
      <c r="P38" s="6">
        <v>5.4</v>
      </c>
      <c r="Q38" s="6">
        <v>4.2</v>
      </c>
      <c r="R38" s="15"/>
      <c r="S38" s="2"/>
      <c r="T38" s="16"/>
      <c r="U38" s="2"/>
      <c r="V38" s="2"/>
      <c r="W38" s="2"/>
      <c r="X38" s="15"/>
      <c r="Y38" s="2"/>
      <c r="Z38" s="16"/>
      <c r="AA38" s="15"/>
      <c r="AB38" s="2"/>
      <c r="AC38" s="16"/>
      <c r="AD38" s="15"/>
      <c r="AE38" s="2"/>
      <c r="AF38" s="16"/>
      <c r="AG38" s="15"/>
      <c r="AH38" s="2"/>
      <c r="AI38" s="16"/>
      <c r="AJ38" s="15"/>
      <c r="AK38" s="2"/>
      <c r="AL38" s="16"/>
      <c r="AM38" s="15"/>
      <c r="AN38" s="2"/>
      <c r="AO38" s="16"/>
      <c r="AP38" s="15"/>
      <c r="AQ38" s="2"/>
      <c r="AR38" s="16"/>
      <c r="AS38" s="15"/>
      <c r="AT38" s="2"/>
      <c r="AU38" s="16"/>
      <c r="AV38" s="15"/>
      <c r="AW38" s="2"/>
      <c r="AX38" s="16"/>
      <c r="AY38" s="15"/>
      <c r="AZ38" s="2"/>
      <c r="BA38" s="16"/>
      <c r="BB38" s="15"/>
      <c r="BC38" s="2"/>
      <c r="BD38" s="16"/>
      <c r="BE38" s="15"/>
      <c r="BF38" s="2"/>
      <c r="BG38" s="16"/>
      <c r="BH38" s="15"/>
      <c r="BI38" s="2"/>
      <c r="BJ38" s="16"/>
      <c r="BK38" s="131"/>
      <c r="BL38" s="121"/>
      <c r="BM38" s="132"/>
      <c r="BN38" s="15"/>
      <c r="BO38" s="2"/>
      <c r="BP38" s="16"/>
      <c r="BQ38" s="15"/>
      <c r="BR38" s="2"/>
      <c r="BS38" s="16"/>
      <c r="BT38" s="15"/>
      <c r="BU38" s="2"/>
      <c r="BV38" s="16"/>
      <c r="BW38" s="15"/>
      <c r="BX38" s="2"/>
      <c r="BY38" s="16"/>
      <c r="BZ38" s="15"/>
      <c r="CA38" s="2"/>
      <c r="CB38" s="16"/>
      <c r="CC38" s="15"/>
      <c r="CD38" s="2"/>
      <c r="CE38" s="16"/>
      <c r="CF38" s="15"/>
      <c r="CG38" s="2"/>
      <c r="CH38" s="16"/>
      <c r="CI38" s="15"/>
      <c r="CJ38" s="2"/>
      <c r="CK38" s="16"/>
      <c r="CL38" s="15"/>
      <c r="CM38" s="2"/>
      <c r="CN38" s="16"/>
      <c r="CO38" s="15"/>
      <c r="CP38" s="2"/>
      <c r="CQ38" s="16"/>
      <c r="CR38" s="15"/>
      <c r="CS38" s="2"/>
      <c r="CT38" s="16"/>
      <c r="CU38" s="15"/>
      <c r="CV38" s="2"/>
      <c r="CW38" s="16"/>
    </row>
    <row r="39" spans="1:101" x14ac:dyDescent="0.2">
      <c r="A39" s="24"/>
      <c r="B39" s="19">
        <v>27</v>
      </c>
      <c r="C39" s="88">
        <v>5.3</v>
      </c>
      <c r="D39" s="18">
        <v>4.5</v>
      </c>
      <c r="E39" s="18">
        <v>3.3</v>
      </c>
      <c r="F39" s="15">
        <v>4.7</v>
      </c>
      <c r="G39" s="18">
        <v>4.4000000000000004</v>
      </c>
      <c r="H39" s="16">
        <v>3.3</v>
      </c>
      <c r="I39" s="4">
        <v>5.4</v>
      </c>
      <c r="J39" s="90">
        <v>5.4</v>
      </c>
      <c r="K39" s="89">
        <v>3.6</v>
      </c>
      <c r="L39" s="63">
        <v>4.7</v>
      </c>
      <c r="M39" s="89">
        <v>5.3</v>
      </c>
      <c r="N39" s="16">
        <v>3.3</v>
      </c>
      <c r="O39" s="6">
        <v>5.8</v>
      </c>
      <c r="P39" s="6">
        <v>5.2</v>
      </c>
      <c r="Q39" s="6">
        <v>4.2</v>
      </c>
      <c r="R39" s="15">
        <v>6.6</v>
      </c>
      <c r="S39" s="7">
        <v>6.4</v>
      </c>
      <c r="T39" s="16">
        <v>5.3</v>
      </c>
      <c r="U39" s="6">
        <v>5.9</v>
      </c>
      <c r="V39" s="18">
        <v>6.3</v>
      </c>
      <c r="W39" s="6">
        <v>5.2</v>
      </c>
      <c r="X39" s="57">
        <v>7</v>
      </c>
      <c r="Y39" s="6">
        <v>6.4</v>
      </c>
      <c r="Z39" s="17">
        <v>6</v>
      </c>
      <c r="AA39" s="15">
        <v>6.3</v>
      </c>
      <c r="AB39" s="6">
        <v>6.3</v>
      </c>
      <c r="AC39" s="16">
        <v>5.2</v>
      </c>
      <c r="AD39" s="15">
        <v>5.9</v>
      </c>
      <c r="AE39" s="6">
        <v>5.6</v>
      </c>
      <c r="AF39" s="16">
        <v>4.9000000000000004</v>
      </c>
      <c r="AG39" s="15">
        <v>6.7</v>
      </c>
      <c r="AH39" s="6">
        <v>6.4</v>
      </c>
      <c r="AI39" s="16">
        <v>5.2</v>
      </c>
      <c r="AJ39" s="15">
        <v>6.6</v>
      </c>
      <c r="AK39" s="6">
        <v>5.5</v>
      </c>
      <c r="AL39" s="16">
        <v>4.9000000000000004</v>
      </c>
      <c r="AM39" s="15">
        <v>7.1</v>
      </c>
      <c r="AN39" s="6">
        <v>5.9</v>
      </c>
      <c r="AO39" s="16">
        <v>5.0999999999999996</v>
      </c>
      <c r="AP39" s="15">
        <v>6.3</v>
      </c>
      <c r="AQ39" s="6">
        <v>5.6</v>
      </c>
      <c r="AR39" s="16">
        <v>4.5</v>
      </c>
      <c r="AS39" s="57">
        <v>7</v>
      </c>
      <c r="AT39" s="6">
        <v>6.3</v>
      </c>
      <c r="AU39" s="16">
        <v>5.3</v>
      </c>
      <c r="AV39" s="15">
        <v>7.5</v>
      </c>
      <c r="AW39" s="6">
        <v>5.7</v>
      </c>
      <c r="AX39" s="16">
        <v>3.5</v>
      </c>
      <c r="AY39" s="57">
        <v>7</v>
      </c>
      <c r="AZ39" s="6">
        <v>6.6</v>
      </c>
      <c r="BA39" s="16">
        <v>5.3</v>
      </c>
      <c r="BB39" s="15">
        <v>6.7</v>
      </c>
      <c r="BC39" s="6">
        <v>6.8</v>
      </c>
      <c r="BD39" s="16">
        <v>5.0999999999999996</v>
      </c>
      <c r="BE39" s="15">
        <v>5.9</v>
      </c>
      <c r="BF39" s="6">
        <v>6.3</v>
      </c>
      <c r="BG39" s="16">
        <v>5.0999999999999996</v>
      </c>
      <c r="BH39" s="15">
        <v>5.8</v>
      </c>
      <c r="BI39" s="6">
        <v>5.7</v>
      </c>
      <c r="BJ39" s="16">
        <v>5</v>
      </c>
      <c r="BK39" s="131">
        <v>4.3</v>
      </c>
      <c r="BL39" s="123">
        <v>4.5</v>
      </c>
      <c r="BM39" s="132">
        <v>3.1</v>
      </c>
      <c r="BN39" s="15">
        <v>5.0999999999999996</v>
      </c>
      <c r="BO39" s="6">
        <v>5.3</v>
      </c>
      <c r="BP39" s="16">
        <v>3.8</v>
      </c>
      <c r="BQ39" s="15">
        <v>4.9000000000000004</v>
      </c>
      <c r="BR39" s="6">
        <v>5</v>
      </c>
      <c r="BS39" s="16">
        <v>3.6</v>
      </c>
      <c r="BT39" s="15">
        <v>4.5</v>
      </c>
      <c r="BU39" s="6">
        <v>3.9</v>
      </c>
      <c r="BV39" s="16">
        <v>2.1</v>
      </c>
      <c r="BW39" s="15">
        <v>5.5</v>
      </c>
      <c r="BX39" s="6">
        <v>4.4000000000000004</v>
      </c>
      <c r="BY39" s="16">
        <v>2.5</v>
      </c>
      <c r="BZ39" s="15">
        <v>5.4</v>
      </c>
      <c r="CA39" s="6">
        <v>4.2</v>
      </c>
      <c r="CB39" s="16">
        <v>1.4</v>
      </c>
      <c r="CC39" s="15">
        <v>3.9</v>
      </c>
      <c r="CD39" s="6">
        <v>4.9000000000000004</v>
      </c>
      <c r="CE39" s="16">
        <v>3.6</v>
      </c>
      <c r="CF39" s="15">
        <v>4.5999999999999996</v>
      </c>
      <c r="CG39" s="6">
        <v>4.7</v>
      </c>
      <c r="CH39" s="16">
        <v>3.3</v>
      </c>
      <c r="CI39" s="15">
        <v>3.9</v>
      </c>
      <c r="CJ39" s="6">
        <v>4</v>
      </c>
      <c r="CK39" s="16">
        <v>2.1</v>
      </c>
      <c r="CL39" s="15">
        <v>3.7</v>
      </c>
      <c r="CM39" s="6">
        <v>4.0999999999999996</v>
      </c>
      <c r="CN39" s="16">
        <v>2.7</v>
      </c>
      <c r="CO39" s="15">
        <v>3.6</v>
      </c>
      <c r="CP39" s="6">
        <v>2.2999999999999998</v>
      </c>
      <c r="CQ39" s="16">
        <v>1</v>
      </c>
      <c r="CR39" s="15">
        <v>2.8</v>
      </c>
      <c r="CS39" s="6">
        <v>3.7</v>
      </c>
      <c r="CT39" s="16">
        <v>2.8</v>
      </c>
      <c r="CU39" s="15">
        <v>3.9</v>
      </c>
      <c r="CV39" s="6">
        <v>3.8</v>
      </c>
      <c r="CW39" s="16">
        <v>2.9</v>
      </c>
    </row>
    <row r="40" spans="1:101" ht="16" thickBot="1" x14ac:dyDescent="0.25">
      <c r="A40" s="45"/>
      <c r="B40" s="35">
        <v>28</v>
      </c>
      <c r="C40" s="46">
        <v>5.0999999999999996</v>
      </c>
      <c r="D40" s="46">
        <v>4.5999999999999996</v>
      </c>
      <c r="E40" s="46">
        <v>4</v>
      </c>
      <c r="F40" s="30">
        <v>5.7</v>
      </c>
      <c r="G40" s="46">
        <v>4.5</v>
      </c>
      <c r="H40" s="47">
        <v>4.0999999999999996</v>
      </c>
      <c r="I40" s="46">
        <v>5.8</v>
      </c>
      <c r="J40" s="46">
        <v>6.2</v>
      </c>
      <c r="K40" s="46">
        <v>3.2</v>
      </c>
      <c r="L40" s="64">
        <v>7.3</v>
      </c>
      <c r="M40" s="51">
        <v>5.7</v>
      </c>
      <c r="N40" s="47">
        <v>4</v>
      </c>
      <c r="O40" s="38">
        <v>7.3</v>
      </c>
      <c r="P40" s="38">
        <v>6.4</v>
      </c>
      <c r="Q40" s="38">
        <v>5.5</v>
      </c>
      <c r="R40" s="36"/>
      <c r="S40" s="52"/>
      <c r="T40" s="37"/>
      <c r="U40" s="38"/>
      <c r="V40" s="38"/>
      <c r="W40" s="38"/>
      <c r="X40" s="36"/>
      <c r="Y40" s="46"/>
      <c r="Z40" s="47"/>
      <c r="AA40" s="36"/>
      <c r="AB40" s="46"/>
      <c r="AC40" s="47"/>
      <c r="AD40" s="36"/>
      <c r="AE40" s="46"/>
      <c r="AF40" s="47"/>
      <c r="AG40" s="36"/>
      <c r="AH40" s="46"/>
      <c r="AI40" s="47"/>
      <c r="AJ40" s="36"/>
      <c r="AK40" s="46"/>
      <c r="AL40" s="47"/>
      <c r="AM40" s="36"/>
      <c r="AN40" s="46"/>
      <c r="AO40" s="47"/>
      <c r="AP40" s="36"/>
      <c r="AQ40" s="46"/>
      <c r="AR40" s="47"/>
      <c r="AS40" s="36"/>
      <c r="AT40" s="46"/>
      <c r="AU40" s="47"/>
      <c r="AV40" s="36"/>
      <c r="AW40" s="46"/>
      <c r="AX40" s="47"/>
      <c r="AY40" s="36"/>
      <c r="AZ40" s="46"/>
      <c r="BA40" s="47"/>
      <c r="BB40" s="36"/>
      <c r="BC40" s="46"/>
      <c r="BD40" s="47"/>
      <c r="BE40" s="36"/>
      <c r="BF40" s="46"/>
      <c r="BG40" s="47"/>
      <c r="BH40" s="36"/>
      <c r="BI40" s="46"/>
      <c r="BJ40" s="47"/>
      <c r="BK40" s="118"/>
      <c r="BL40" s="133"/>
      <c r="BM40" s="135"/>
      <c r="BN40" s="36"/>
      <c r="BO40" s="46"/>
      <c r="BP40" s="47"/>
      <c r="BQ40" s="36"/>
      <c r="BR40" s="46"/>
      <c r="BS40" s="47"/>
      <c r="BT40" s="36"/>
      <c r="BU40" s="46"/>
      <c r="BV40" s="47"/>
      <c r="BW40" s="36"/>
      <c r="BX40" s="46"/>
      <c r="BY40" s="47"/>
      <c r="BZ40" s="36"/>
      <c r="CA40" s="46"/>
      <c r="CB40" s="47"/>
      <c r="CC40" s="36"/>
      <c r="CD40" s="46"/>
      <c r="CE40" s="47"/>
      <c r="CF40" s="36"/>
      <c r="CG40" s="46"/>
      <c r="CH40" s="47"/>
      <c r="CI40" s="36"/>
      <c r="CJ40" s="46"/>
      <c r="CK40" s="47"/>
      <c r="CL40" s="36"/>
      <c r="CM40" s="46"/>
      <c r="CN40" s="47"/>
      <c r="CO40" s="36"/>
      <c r="CP40" s="46"/>
      <c r="CQ40" s="47"/>
      <c r="CR40" s="36"/>
      <c r="CS40" s="46"/>
      <c r="CT40" s="47"/>
      <c r="CU40" s="36"/>
      <c r="CV40" s="46"/>
      <c r="CW40" s="47"/>
    </row>
    <row r="41" spans="1:101" x14ac:dyDescent="0.2">
      <c r="A41" s="24">
        <v>7</v>
      </c>
      <c r="B41" s="19">
        <v>29</v>
      </c>
      <c r="C41" s="6">
        <v>5.2</v>
      </c>
      <c r="D41" s="18">
        <v>4.8</v>
      </c>
      <c r="E41" s="18">
        <v>3.7</v>
      </c>
      <c r="F41" s="15">
        <v>4.4000000000000004</v>
      </c>
      <c r="G41" s="18">
        <v>4.4000000000000004</v>
      </c>
      <c r="H41" s="16">
        <v>3.1</v>
      </c>
      <c r="I41" s="18">
        <v>5.2</v>
      </c>
      <c r="J41" s="18">
        <v>5.2</v>
      </c>
      <c r="K41" s="18">
        <v>3.8</v>
      </c>
      <c r="L41" s="65">
        <v>6.3</v>
      </c>
      <c r="M41" s="22">
        <v>5.9</v>
      </c>
      <c r="N41" s="11">
        <v>3.6</v>
      </c>
      <c r="O41" s="5">
        <v>6.1</v>
      </c>
      <c r="P41" s="5">
        <v>5.4</v>
      </c>
      <c r="Q41" s="5">
        <v>4</v>
      </c>
      <c r="R41" s="66">
        <v>7.1</v>
      </c>
      <c r="S41" s="21">
        <v>5.7</v>
      </c>
      <c r="T41" s="16">
        <v>4.0999999999999996</v>
      </c>
      <c r="U41" s="2">
        <v>5.9</v>
      </c>
      <c r="V41" s="2">
        <v>6.3</v>
      </c>
      <c r="W41" s="18">
        <v>5.0999999999999996</v>
      </c>
      <c r="X41" s="15">
        <v>7.5</v>
      </c>
      <c r="Y41" s="18">
        <v>6.7</v>
      </c>
      <c r="Z41" s="16">
        <v>5.5</v>
      </c>
      <c r="AA41" s="15">
        <v>7.6</v>
      </c>
      <c r="AB41" s="18">
        <v>7.2</v>
      </c>
      <c r="AC41" s="16">
        <v>6.1</v>
      </c>
      <c r="AD41" s="15">
        <v>7.5</v>
      </c>
      <c r="AE41" s="18">
        <v>7.3</v>
      </c>
      <c r="AF41" s="16">
        <v>6.3</v>
      </c>
      <c r="AG41" s="15">
        <v>7.3</v>
      </c>
      <c r="AH41" s="18">
        <v>7.3</v>
      </c>
      <c r="AI41" s="16">
        <v>5.7</v>
      </c>
      <c r="AJ41" s="15">
        <v>6.9</v>
      </c>
      <c r="AK41" s="18">
        <v>5.8</v>
      </c>
      <c r="AL41" s="16">
        <v>4.5999999999999996</v>
      </c>
      <c r="AM41" s="15">
        <v>7.1</v>
      </c>
      <c r="AN41" s="18">
        <v>6.3</v>
      </c>
      <c r="AO41" s="16">
        <v>4.2</v>
      </c>
      <c r="AP41" s="15">
        <v>6.3</v>
      </c>
      <c r="AQ41" s="18">
        <v>6.4</v>
      </c>
      <c r="AR41" s="16">
        <v>5.4</v>
      </c>
      <c r="AS41" s="15">
        <v>5.7</v>
      </c>
      <c r="AT41" s="18">
        <v>6.3</v>
      </c>
      <c r="AU41" s="16">
        <v>4.7</v>
      </c>
      <c r="AV41" s="15">
        <v>6.2</v>
      </c>
      <c r="AW41" s="18">
        <v>5.2</v>
      </c>
      <c r="AX41" s="16">
        <v>3.5</v>
      </c>
      <c r="AY41" s="15">
        <v>6.4</v>
      </c>
      <c r="AZ41" s="18">
        <v>6.5</v>
      </c>
      <c r="BA41" s="16">
        <v>5.0999999999999996</v>
      </c>
      <c r="BB41" s="15">
        <v>6.8</v>
      </c>
      <c r="BC41" s="18">
        <v>6.1</v>
      </c>
      <c r="BD41" s="17">
        <v>5</v>
      </c>
      <c r="BE41" s="15">
        <v>6.1</v>
      </c>
      <c r="BF41" s="18">
        <v>6.1</v>
      </c>
      <c r="BG41" s="16">
        <v>5.5</v>
      </c>
      <c r="BH41" s="15">
        <v>5.7</v>
      </c>
      <c r="BI41" s="18">
        <v>6.2</v>
      </c>
      <c r="BJ41" s="16">
        <v>5.0999999999999996</v>
      </c>
      <c r="BK41" s="131">
        <v>6.1</v>
      </c>
      <c r="BL41" s="121">
        <v>6.3</v>
      </c>
      <c r="BM41" s="132">
        <v>4.0999999999999996</v>
      </c>
      <c r="BN41" s="15">
        <v>6.6</v>
      </c>
      <c r="BO41" s="18">
        <v>6.6</v>
      </c>
      <c r="BP41" s="16">
        <v>4.2</v>
      </c>
      <c r="BQ41" s="15">
        <v>6.5</v>
      </c>
      <c r="BR41" s="18">
        <v>6.3</v>
      </c>
      <c r="BS41" s="16">
        <v>4.8</v>
      </c>
      <c r="BT41" s="15">
        <v>5.8</v>
      </c>
      <c r="BU41" s="18">
        <v>5.2</v>
      </c>
      <c r="BV41" s="16">
        <v>2.9</v>
      </c>
      <c r="BW41" s="15">
        <v>5.7</v>
      </c>
      <c r="BX41" s="18">
        <v>5.5</v>
      </c>
      <c r="BY41" s="16">
        <v>3.3</v>
      </c>
      <c r="BZ41" s="15">
        <v>5.4</v>
      </c>
      <c r="CA41" s="18">
        <v>4.5</v>
      </c>
      <c r="CB41" s="16">
        <v>2.2999999999999998</v>
      </c>
      <c r="CC41" s="15">
        <v>4.8</v>
      </c>
      <c r="CD41" s="18">
        <v>4.5999999999999996</v>
      </c>
      <c r="CE41" s="16">
        <v>3</v>
      </c>
      <c r="CF41" s="15"/>
      <c r="CG41" s="18"/>
      <c r="CH41" s="16"/>
      <c r="CI41" s="15"/>
      <c r="CJ41" s="18"/>
      <c r="CK41" s="16"/>
      <c r="CL41" s="15"/>
      <c r="CM41" s="18"/>
      <c r="CN41" s="16"/>
      <c r="CO41" s="15"/>
      <c r="CP41" s="18"/>
      <c r="CQ41" s="16"/>
      <c r="CR41" s="15"/>
      <c r="CS41" s="18"/>
      <c r="CT41" s="16"/>
      <c r="CU41" s="15"/>
      <c r="CV41" s="18"/>
      <c r="CW41" s="16"/>
    </row>
    <row r="42" spans="1:101" x14ac:dyDescent="0.2">
      <c r="A42" s="24"/>
      <c r="B42" s="19">
        <v>30</v>
      </c>
      <c r="C42" s="6">
        <v>5</v>
      </c>
      <c r="D42" s="18">
        <v>4.9000000000000004</v>
      </c>
      <c r="E42" s="18">
        <v>3.9</v>
      </c>
      <c r="F42" s="15">
        <v>5.8</v>
      </c>
      <c r="G42" s="18">
        <v>4.5999999999999996</v>
      </c>
      <c r="H42" s="16">
        <v>3.1</v>
      </c>
      <c r="I42" s="18">
        <v>5</v>
      </c>
      <c r="J42" s="18">
        <v>5.5</v>
      </c>
      <c r="K42" s="18">
        <v>3.4</v>
      </c>
      <c r="L42" s="57">
        <v>6.1</v>
      </c>
      <c r="M42" s="7">
        <v>6.1</v>
      </c>
      <c r="N42" s="17">
        <v>4.2</v>
      </c>
      <c r="O42" s="7">
        <v>6.7</v>
      </c>
      <c r="P42" s="7">
        <v>5.4</v>
      </c>
      <c r="Q42" s="7">
        <v>4.0999999999999996</v>
      </c>
      <c r="R42" s="57">
        <v>6.9</v>
      </c>
      <c r="S42" s="7">
        <v>6.6</v>
      </c>
      <c r="T42" s="16">
        <v>5.3</v>
      </c>
      <c r="U42" s="6">
        <v>6.9</v>
      </c>
      <c r="V42" s="6">
        <v>6.3</v>
      </c>
      <c r="W42" s="6">
        <v>5.2</v>
      </c>
      <c r="X42" s="57">
        <v>6</v>
      </c>
      <c r="Y42" s="6">
        <v>6.1</v>
      </c>
      <c r="Z42" s="17">
        <v>5</v>
      </c>
      <c r="AA42" s="15">
        <v>6.5</v>
      </c>
      <c r="AB42" s="6">
        <v>6.2</v>
      </c>
      <c r="AC42" s="16">
        <v>4.9000000000000004</v>
      </c>
      <c r="AD42" s="15">
        <v>6.5</v>
      </c>
      <c r="AE42" s="6">
        <v>6.3</v>
      </c>
      <c r="AF42" s="16">
        <v>5.2</v>
      </c>
      <c r="AG42" s="15">
        <v>6.9</v>
      </c>
      <c r="AH42" s="6">
        <v>5.9</v>
      </c>
      <c r="AI42" s="16">
        <v>4.8</v>
      </c>
      <c r="AJ42" s="15">
        <v>7.2</v>
      </c>
      <c r="AK42" s="6">
        <v>6</v>
      </c>
      <c r="AL42" s="16">
        <v>4.9000000000000004</v>
      </c>
      <c r="AM42" s="15">
        <v>6.7</v>
      </c>
      <c r="AN42" s="6">
        <v>6.3</v>
      </c>
      <c r="AO42" s="16">
        <v>4.0999999999999996</v>
      </c>
      <c r="AP42" s="15">
        <v>6.3</v>
      </c>
      <c r="AQ42" s="6">
        <v>6.1</v>
      </c>
      <c r="AR42" s="16">
        <v>5.2</v>
      </c>
      <c r="AS42" s="15">
        <v>6.7</v>
      </c>
      <c r="AT42" s="6">
        <v>5.9</v>
      </c>
      <c r="AU42" s="16">
        <v>4.4000000000000004</v>
      </c>
      <c r="AV42" s="15">
        <v>6.4</v>
      </c>
      <c r="AW42" s="6">
        <v>4.9000000000000004</v>
      </c>
      <c r="AX42" s="16">
        <v>3.8</v>
      </c>
      <c r="AY42" s="15">
        <v>6.2</v>
      </c>
      <c r="AZ42" s="6">
        <v>6</v>
      </c>
      <c r="BA42" s="16">
        <v>4.5999999999999996</v>
      </c>
      <c r="BB42" s="15">
        <v>5.6</v>
      </c>
      <c r="BC42" s="6">
        <v>6</v>
      </c>
      <c r="BD42" s="16">
        <v>5.0999999999999996</v>
      </c>
      <c r="BE42" s="15">
        <v>7.1</v>
      </c>
      <c r="BF42" s="6">
        <v>6.4</v>
      </c>
      <c r="BG42" s="16">
        <v>4.9000000000000004</v>
      </c>
      <c r="BH42" s="15">
        <v>6.2</v>
      </c>
      <c r="BI42" s="6">
        <v>6.3</v>
      </c>
      <c r="BJ42" s="16">
        <v>5</v>
      </c>
      <c r="BK42" s="131">
        <v>6.6</v>
      </c>
      <c r="BL42" s="123">
        <v>6.2</v>
      </c>
      <c r="BM42" s="132">
        <v>5.2</v>
      </c>
      <c r="BN42" s="15">
        <v>6.8</v>
      </c>
      <c r="BO42" s="6">
        <v>6.2</v>
      </c>
      <c r="BP42" s="16">
        <v>4.5</v>
      </c>
      <c r="BQ42" s="15">
        <v>6.8</v>
      </c>
      <c r="BR42" s="6">
        <v>6.1</v>
      </c>
      <c r="BS42" s="16">
        <v>4.5</v>
      </c>
      <c r="BT42" s="15">
        <v>7.1</v>
      </c>
      <c r="BU42" s="6">
        <v>6.3</v>
      </c>
      <c r="BV42" s="16">
        <v>3.4</v>
      </c>
      <c r="BW42" s="15">
        <v>6.3</v>
      </c>
      <c r="BX42" s="6">
        <v>6.4</v>
      </c>
      <c r="BY42" s="16">
        <v>5.2</v>
      </c>
      <c r="BZ42" s="15">
        <v>8.5</v>
      </c>
      <c r="CA42" s="6">
        <v>6.8</v>
      </c>
      <c r="CB42" s="16">
        <v>4.4000000000000004</v>
      </c>
      <c r="CC42" s="15">
        <v>5.5</v>
      </c>
      <c r="CD42" s="6">
        <v>5.5</v>
      </c>
      <c r="CE42" s="16">
        <v>4</v>
      </c>
      <c r="CF42" s="15">
        <v>6.8</v>
      </c>
      <c r="CG42" s="6">
        <v>6</v>
      </c>
      <c r="CH42" s="16">
        <v>4.0999999999999996</v>
      </c>
      <c r="CI42" s="15">
        <v>6.6</v>
      </c>
      <c r="CJ42" s="6">
        <v>6.1</v>
      </c>
      <c r="CK42" s="16">
        <v>4.5</v>
      </c>
      <c r="CL42" s="15">
        <v>6.5</v>
      </c>
      <c r="CM42" s="6">
        <v>5.9</v>
      </c>
      <c r="CN42" s="16">
        <v>4.0999999999999996</v>
      </c>
      <c r="CO42" s="15">
        <v>6.5</v>
      </c>
      <c r="CP42" s="6">
        <v>5.5</v>
      </c>
      <c r="CQ42" s="16">
        <v>3</v>
      </c>
      <c r="CR42" s="15">
        <v>5.6</v>
      </c>
      <c r="CS42" s="6">
        <v>5.6</v>
      </c>
      <c r="CT42" s="16">
        <v>3.9</v>
      </c>
      <c r="CU42" s="15">
        <v>6.5</v>
      </c>
      <c r="CV42" s="6">
        <v>5.5</v>
      </c>
      <c r="CW42" s="16">
        <v>3.5</v>
      </c>
    </row>
    <row r="43" spans="1:101" x14ac:dyDescent="0.2">
      <c r="A43" s="24"/>
      <c r="B43" s="19">
        <v>31</v>
      </c>
      <c r="C43" s="6">
        <v>5.3</v>
      </c>
      <c r="D43" s="18">
        <v>4.7</v>
      </c>
      <c r="E43" s="18">
        <v>3.9</v>
      </c>
      <c r="F43" s="15">
        <v>5</v>
      </c>
      <c r="G43" s="18">
        <v>4.5</v>
      </c>
      <c r="H43" s="16">
        <v>3.6</v>
      </c>
      <c r="I43" s="18">
        <v>5.6</v>
      </c>
      <c r="J43" s="18">
        <v>5</v>
      </c>
      <c r="K43" s="18">
        <v>3.6</v>
      </c>
      <c r="L43" s="57">
        <v>5.0999999999999996</v>
      </c>
      <c r="M43" s="7">
        <v>5.0999999999999996</v>
      </c>
      <c r="N43" s="17">
        <v>4.0999999999999996</v>
      </c>
      <c r="O43" s="7">
        <v>5.7</v>
      </c>
      <c r="P43" s="7">
        <v>5</v>
      </c>
      <c r="Q43" s="7">
        <v>4.3</v>
      </c>
      <c r="R43" s="57"/>
      <c r="S43" s="7"/>
      <c r="T43" s="16"/>
      <c r="U43" s="2"/>
      <c r="V43" s="2"/>
      <c r="W43" s="2"/>
      <c r="X43" s="15"/>
      <c r="Y43" s="2"/>
      <c r="Z43" s="16"/>
      <c r="AA43" s="15"/>
      <c r="AB43" s="2"/>
      <c r="AC43" s="16"/>
      <c r="AD43" s="15"/>
      <c r="AE43" s="2"/>
      <c r="AF43" s="16"/>
      <c r="AG43" s="15"/>
      <c r="AH43" s="2"/>
      <c r="AI43" s="16"/>
      <c r="AJ43" s="15"/>
      <c r="AK43" s="2"/>
      <c r="AL43" s="16"/>
      <c r="AM43" s="15"/>
      <c r="AN43" s="2"/>
      <c r="AO43" s="16"/>
      <c r="AP43" s="15"/>
      <c r="AQ43" s="2"/>
      <c r="AR43" s="16"/>
      <c r="AS43" s="15"/>
      <c r="AT43" s="2"/>
      <c r="AU43" s="16"/>
      <c r="AV43" s="15"/>
      <c r="AW43" s="2"/>
      <c r="AX43" s="16"/>
      <c r="AY43" s="15"/>
      <c r="AZ43" s="2"/>
      <c r="BA43" s="16"/>
      <c r="BB43" s="15"/>
      <c r="BC43" s="2"/>
      <c r="BD43" s="16"/>
      <c r="BE43" s="15"/>
      <c r="BF43" s="2"/>
      <c r="BG43" s="16"/>
      <c r="BH43" s="15"/>
      <c r="BI43" s="2"/>
      <c r="BJ43" s="16"/>
      <c r="BK43" s="131"/>
      <c r="BL43" s="121"/>
      <c r="BM43" s="132"/>
      <c r="BN43" s="15"/>
      <c r="BO43" s="2"/>
      <c r="BP43" s="16"/>
      <c r="BQ43" s="15"/>
      <c r="BR43" s="2"/>
      <c r="BS43" s="16"/>
      <c r="BT43" s="15"/>
      <c r="BU43" s="2"/>
      <c r="BV43" s="16"/>
      <c r="BW43" s="15"/>
      <c r="BX43" s="2"/>
      <c r="BY43" s="16"/>
      <c r="BZ43" s="15"/>
      <c r="CA43" s="2"/>
      <c r="CB43" s="16"/>
      <c r="CC43" s="15"/>
      <c r="CD43" s="2"/>
      <c r="CE43" s="16"/>
      <c r="CF43" s="15"/>
      <c r="CG43" s="2"/>
      <c r="CH43" s="16"/>
      <c r="CI43" s="15"/>
      <c r="CJ43" s="2"/>
      <c r="CK43" s="16"/>
      <c r="CL43" s="15"/>
      <c r="CM43" s="2"/>
      <c r="CN43" s="16"/>
      <c r="CO43" s="15"/>
      <c r="CP43" s="2"/>
      <c r="CQ43" s="16"/>
      <c r="CR43" s="15"/>
      <c r="CS43" s="2"/>
      <c r="CT43" s="16"/>
      <c r="CU43" s="15"/>
      <c r="CV43" s="2"/>
      <c r="CW43" s="16"/>
    </row>
    <row r="44" spans="1:101" x14ac:dyDescent="0.2">
      <c r="A44" s="24"/>
      <c r="B44" s="19">
        <v>32</v>
      </c>
      <c r="C44" s="6">
        <v>4.7</v>
      </c>
      <c r="D44" s="18">
        <v>4.7</v>
      </c>
      <c r="E44" s="18">
        <v>3.5</v>
      </c>
      <c r="F44" s="15">
        <v>4.5999999999999996</v>
      </c>
      <c r="G44" s="18">
        <v>3.7</v>
      </c>
      <c r="H44" s="16">
        <v>1.9</v>
      </c>
      <c r="I44" s="18">
        <v>3.5</v>
      </c>
      <c r="J44" s="18">
        <v>4.9000000000000004</v>
      </c>
      <c r="K44" s="18">
        <v>2.9</v>
      </c>
      <c r="L44" s="57">
        <v>4.2</v>
      </c>
      <c r="M44" s="7">
        <v>4.2</v>
      </c>
      <c r="N44" s="17">
        <v>3.2</v>
      </c>
      <c r="O44" s="7">
        <v>4.8</v>
      </c>
      <c r="P44" s="7">
        <v>4.2</v>
      </c>
      <c r="Q44" s="7">
        <v>2.5</v>
      </c>
      <c r="R44" s="57"/>
      <c r="S44" s="7"/>
      <c r="T44" s="16"/>
      <c r="U44" s="2"/>
      <c r="V44" s="2"/>
      <c r="W44" s="2"/>
      <c r="X44" s="15"/>
      <c r="Y44" s="2"/>
      <c r="Z44" s="16"/>
      <c r="AA44" s="15"/>
      <c r="AB44" s="2"/>
      <c r="AC44" s="16"/>
      <c r="AD44" s="15"/>
      <c r="AE44" s="2"/>
      <c r="AF44" s="16"/>
      <c r="AG44" s="15"/>
      <c r="AH44" s="2"/>
      <c r="AI44" s="16"/>
      <c r="AJ44" s="15"/>
      <c r="AK44" s="2"/>
      <c r="AL44" s="16"/>
      <c r="AM44" s="15"/>
      <c r="AN44" s="2"/>
      <c r="AO44" s="16"/>
      <c r="AP44" s="15"/>
      <c r="AQ44" s="2"/>
      <c r="AR44" s="16"/>
      <c r="AS44" s="15"/>
      <c r="AT44" s="2"/>
      <c r="AU44" s="16"/>
      <c r="AV44" s="15"/>
      <c r="AW44" s="2"/>
      <c r="AX44" s="16"/>
      <c r="AY44" s="15"/>
      <c r="AZ44" s="2"/>
      <c r="BA44" s="16"/>
      <c r="BB44" s="15"/>
      <c r="BC44" s="2"/>
      <c r="BD44" s="16"/>
      <c r="BE44" s="15"/>
      <c r="BF44" s="2"/>
      <c r="BG44" s="16"/>
      <c r="BH44" s="15"/>
      <c r="BI44" s="2"/>
      <c r="BJ44" s="16"/>
      <c r="BK44" s="131"/>
      <c r="BL44" s="121"/>
      <c r="BM44" s="132"/>
      <c r="BN44" s="15"/>
      <c r="BO44" s="2"/>
      <c r="BP44" s="16"/>
      <c r="BQ44" s="15"/>
      <c r="BR44" s="2"/>
      <c r="BS44" s="16"/>
      <c r="BT44" s="15"/>
      <c r="BU44" s="2"/>
      <c r="BV44" s="16"/>
      <c r="BW44" s="15"/>
      <c r="BX44" s="2"/>
      <c r="BY44" s="16"/>
      <c r="BZ44" s="15"/>
      <c r="CA44" s="2"/>
      <c r="CB44" s="16"/>
      <c r="CC44" s="15"/>
      <c r="CD44" s="2"/>
      <c r="CE44" s="16"/>
      <c r="CF44" s="15"/>
      <c r="CG44" s="2"/>
      <c r="CH44" s="16"/>
      <c r="CI44" s="15"/>
      <c r="CJ44" s="2"/>
      <c r="CK44" s="16"/>
      <c r="CL44" s="15"/>
      <c r="CM44" s="2"/>
      <c r="CN44" s="16"/>
      <c r="CO44" s="15"/>
      <c r="CP44" s="2"/>
      <c r="CQ44" s="16"/>
      <c r="CR44" s="15"/>
      <c r="CS44" s="2"/>
      <c r="CT44" s="16"/>
      <c r="CU44" s="15"/>
      <c r="CV44" s="2"/>
      <c r="CW44" s="16"/>
    </row>
    <row r="45" spans="1:101" x14ac:dyDescent="0.2">
      <c r="A45" s="24"/>
      <c r="B45" s="19">
        <v>33</v>
      </c>
      <c r="C45" s="6">
        <v>5.0999999999999996</v>
      </c>
      <c r="D45" s="18">
        <v>4.5</v>
      </c>
      <c r="E45" s="18">
        <v>3.1</v>
      </c>
      <c r="F45" s="15">
        <v>3.8</v>
      </c>
      <c r="G45" s="18">
        <v>4.5</v>
      </c>
      <c r="H45" s="16">
        <v>3.2</v>
      </c>
      <c r="I45" s="18">
        <v>3.7</v>
      </c>
      <c r="J45" s="18">
        <v>5.0999999999999996</v>
      </c>
      <c r="K45" s="18">
        <v>2.4</v>
      </c>
      <c r="L45" s="57">
        <v>4.3</v>
      </c>
      <c r="M45" s="7">
        <v>4.5999999999999996</v>
      </c>
      <c r="N45" s="17">
        <v>3.6</v>
      </c>
      <c r="O45" s="7">
        <v>4.9000000000000004</v>
      </c>
      <c r="P45" s="7">
        <v>4.5999999999999996</v>
      </c>
      <c r="Q45" s="7">
        <v>3.6</v>
      </c>
      <c r="R45" s="57">
        <v>4.8</v>
      </c>
      <c r="S45" s="7">
        <v>5.0999999999999996</v>
      </c>
      <c r="T45" s="16">
        <v>4.2</v>
      </c>
      <c r="U45" s="6">
        <v>4.9000000000000004</v>
      </c>
      <c r="V45" s="6">
        <v>5.2</v>
      </c>
      <c r="W45" s="6">
        <v>4.4000000000000004</v>
      </c>
      <c r="X45" s="15">
        <v>5.0999999999999996</v>
      </c>
      <c r="Y45" s="6">
        <v>5.7</v>
      </c>
      <c r="Z45" s="16">
        <v>3.9</v>
      </c>
      <c r="AA45" s="15">
        <v>5.3</v>
      </c>
      <c r="AB45" s="18">
        <v>5.4</v>
      </c>
      <c r="AC45" s="16">
        <v>4.2</v>
      </c>
      <c r="AD45" s="15">
        <v>5.7</v>
      </c>
      <c r="AE45" s="18">
        <v>6.1</v>
      </c>
      <c r="AF45" s="16">
        <v>5</v>
      </c>
      <c r="AG45" s="57">
        <v>6</v>
      </c>
      <c r="AH45" s="18">
        <v>6.1</v>
      </c>
      <c r="AI45" s="16">
        <v>4.5999999999999996</v>
      </c>
      <c r="AJ45" s="15">
        <v>6</v>
      </c>
      <c r="AK45" s="18">
        <v>5.5</v>
      </c>
      <c r="AL45" s="16">
        <v>3.9</v>
      </c>
      <c r="AM45" s="15">
        <v>5.0999999999999996</v>
      </c>
      <c r="AN45" s="18">
        <v>5.3</v>
      </c>
      <c r="AO45" s="16">
        <v>3.9</v>
      </c>
      <c r="AP45" s="15">
        <v>6.4</v>
      </c>
      <c r="AQ45" s="18">
        <v>6.3</v>
      </c>
      <c r="AR45" s="16">
        <v>5.2</v>
      </c>
      <c r="AS45" s="15">
        <v>6.6</v>
      </c>
      <c r="AT45" s="18">
        <v>5.7</v>
      </c>
      <c r="AU45" s="16">
        <v>3.7</v>
      </c>
      <c r="AV45" s="15">
        <v>5.9</v>
      </c>
      <c r="AW45" s="18">
        <v>5.8</v>
      </c>
      <c r="AX45" s="16">
        <v>3</v>
      </c>
      <c r="AY45" s="15">
        <v>5.2</v>
      </c>
      <c r="AZ45" s="18">
        <v>5.7</v>
      </c>
      <c r="BA45" s="16">
        <v>3.6</v>
      </c>
      <c r="BB45" s="15">
        <v>5.6</v>
      </c>
      <c r="BC45" s="18">
        <v>5.8</v>
      </c>
      <c r="BD45" s="16">
        <v>4.2</v>
      </c>
      <c r="BE45" s="15">
        <v>5.4</v>
      </c>
      <c r="BF45" s="18">
        <v>5.7</v>
      </c>
      <c r="BG45" s="16">
        <v>3.5</v>
      </c>
      <c r="BH45" s="15">
        <v>5.8</v>
      </c>
      <c r="BI45" s="18">
        <v>5.5</v>
      </c>
      <c r="BJ45" s="16">
        <v>4</v>
      </c>
      <c r="BK45" s="131">
        <v>5.7</v>
      </c>
      <c r="BL45" s="121">
        <v>4.5999999999999996</v>
      </c>
      <c r="BM45" s="124">
        <v>4</v>
      </c>
      <c r="BN45" s="57">
        <v>5</v>
      </c>
      <c r="BO45" s="18">
        <v>5.2</v>
      </c>
      <c r="BP45" s="16">
        <v>3.7</v>
      </c>
      <c r="BQ45" s="15">
        <v>4.5999999999999996</v>
      </c>
      <c r="BR45" s="18">
        <v>5.3</v>
      </c>
      <c r="BS45" s="16">
        <v>3.8</v>
      </c>
      <c r="BT45" s="15">
        <v>4.5999999999999996</v>
      </c>
      <c r="BU45" s="18">
        <v>4.5999999999999996</v>
      </c>
      <c r="BV45" s="16">
        <v>2.5</v>
      </c>
      <c r="BW45" s="15">
        <v>4.3</v>
      </c>
      <c r="BX45" s="18">
        <v>4.5</v>
      </c>
      <c r="BY45" s="16">
        <v>2.6</v>
      </c>
      <c r="BZ45" s="15">
        <v>5.6</v>
      </c>
      <c r="CA45" s="18">
        <v>4.5</v>
      </c>
      <c r="CB45" s="16">
        <v>3</v>
      </c>
      <c r="CC45" s="15">
        <v>4.2</v>
      </c>
      <c r="CD45" s="18">
        <v>4</v>
      </c>
      <c r="CE45" s="16">
        <v>2.6</v>
      </c>
      <c r="CF45" s="15">
        <v>3.8</v>
      </c>
      <c r="CG45" s="18">
        <v>3.9</v>
      </c>
      <c r="CH45" s="16">
        <v>3.2</v>
      </c>
      <c r="CI45" s="15">
        <v>4.2</v>
      </c>
      <c r="CJ45" s="18">
        <v>4.3</v>
      </c>
      <c r="CK45" s="16">
        <v>2.9</v>
      </c>
      <c r="CL45" s="15">
        <v>3.7</v>
      </c>
      <c r="CM45" s="18">
        <v>4.7</v>
      </c>
      <c r="CN45" s="16">
        <v>2.2000000000000002</v>
      </c>
      <c r="CO45" s="15">
        <v>2.5</v>
      </c>
      <c r="CP45" s="18">
        <v>3.3</v>
      </c>
      <c r="CQ45" s="16">
        <v>1.5</v>
      </c>
      <c r="CR45" s="15">
        <v>2.7</v>
      </c>
      <c r="CS45" s="18">
        <v>3.8</v>
      </c>
      <c r="CT45" s="16">
        <v>2.4</v>
      </c>
      <c r="CU45" s="15">
        <v>2.9</v>
      </c>
      <c r="CV45" s="18">
        <v>3.3</v>
      </c>
      <c r="CW45" s="16">
        <v>1.1000000000000001</v>
      </c>
    </row>
    <row r="46" spans="1:101" x14ac:dyDescent="0.2">
      <c r="A46" s="24"/>
      <c r="B46" s="19">
        <v>34</v>
      </c>
      <c r="C46" s="6">
        <v>4.5999999999999996</v>
      </c>
      <c r="D46" s="18">
        <v>4.5999999999999996</v>
      </c>
      <c r="E46" s="18">
        <v>4</v>
      </c>
      <c r="F46" s="15">
        <v>4.5999999999999996</v>
      </c>
      <c r="G46" s="18">
        <v>4.3</v>
      </c>
      <c r="H46" s="16">
        <v>3</v>
      </c>
      <c r="I46" s="18">
        <v>3.9</v>
      </c>
      <c r="J46" s="18">
        <v>4.5</v>
      </c>
      <c r="K46" s="18">
        <v>2</v>
      </c>
      <c r="L46" s="57">
        <v>5.7</v>
      </c>
      <c r="M46" s="7">
        <v>5.7</v>
      </c>
      <c r="N46" s="17">
        <v>3.3</v>
      </c>
      <c r="O46" s="7">
        <v>5.3</v>
      </c>
      <c r="P46" s="7">
        <v>5.2</v>
      </c>
      <c r="Q46" s="7">
        <v>3.7</v>
      </c>
      <c r="R46" s="57">
        <v>5.7</v>
      </c>
      <c r="S46" s="7">
        <v>5.4</v>
      </c>
      <c r="T46" s="16">
        <v>4.0999999999999996</v>
      </c>
      <c r="U46" s="6">
        <v>5.9</v>
      </c>
      <c r="V46" s="6">
        <v>5.9</v>
      </c>
      <c r="W46" s="6">
        <v>5</v>
      </c>
      <c r="X46" s="15">
        <v>5.3</v>
      </c>
      <c r="Y46" s="6">
        <v>6.1</v>
      </c>
      <c r="Z46" s="16">
        <v>3.9</v>
      </c>
      <c r="AA46" s="15">
        <v>5.6</v>
      </c>
      <c r="AB46" s="18">
        <v>5.8</v>
      </c>
      <c r="AC46" s="16">
        <v>3.8</v>
      </c>
      <c r="AD46" s="15">
        <v>5.8</v>
      </c>
      <c r="AE46" s="18">
        <v>6.1</v>
      </c>
      <c r="AF46" s="16">
        <v>4.7</v>
      </c>
      <c r="AG46" s="57">
        <v>6</v>
      </c>
      <c r="AH46" s="6">
        <v>7</v>
      </c>
      <c r="AI46" s="16">
        <v>5.3</v>
      </c>
      <c r="AJ46" s="15">
        <v>6.1</v>
      </c>
      <c r="AK46" s="18">
        <v>7.5</v>
      </c>
      <c r="AL46" s="16">
        <v>5.3</v>
      </c>
      <c r="AM46" s="15">
        <v>7.2</v>
      </c>
      <c r="AN46" s="18">
        <v>8.1999999999999993</v>
      </c>
      <c r="AO46" s="16">
        <v>5.2</v>
      </c>
      <c r="AP46" s="15">
        <v>7.4</v>
      </c>
      <c r="AQ46" s="18">
        <v>7.4</v>
      </c>
      <c r="AR46" s="16">
        <v>6.2</v>
      </c>
      <c r="AS46" s="15">
        <v>8.1999999999999993</v>
      </c>
      <c r="AT46" s="18">
        <v>8.3000000000000007</v>
      </c>
      <c r="AU46" s="17">
        <v>6</v>
      </c>
      <c r="AV46" s="15">
        <v>9.1</v>
      </c>
      <c r="AW46" s="18">
        <v>8.5</v>
      </c>
      <c r="AX46" s="16">
        <v>5.9</v>
      </c>
      <c r="AY46" s="15">
        <v>8.5</v>
      </c>
      <c r="AZ46" s="18">
        <v>9.4</v>
      </c>
      <c r="BA46" s="16">
        <v>6.6</v>
      </c>
      <c r="BB46" s="15">
        <v>9.6999999999999993</v>
      </c>
      <c r="BC46" s="18">
        <v>9.8000000000000007</v>
      </c>
      <c r="BD46" s="16">
        <v>8.1999999999999993</v>
      </c>
      <c r="BE46" s="15">
        <v>9.6999999999999993</v>
      </c>
      <c r="BF46" s="18">
        <v>10.199999999999999</v>
      </c>
      <c r="BG46" s="16">
        <v>7.2</v>
      </c>
      <c r="BH46" s="15">
        <v>9.6999999999999993</v>
      </c>
      <c r="BI46" s="18">
        <v>9.4</v>
      </c>
      <c r="BJ46" s="16">
        <v>5.8</v>
      </c>
      <c r="BK46" s="131">
        <v>10</v>
      </c>
      <c r="BL46" s="121">
        <v>14.3</v>
      </c>
      <c r="BM46" s="132">
        <v>5.4</v>
      </c>
      <c r="BN46" s="15">
        <v>10.7</v>
      </c>
      <c r="BO46" s="18">
        <v>14.3</v>
      </c>
      <c r="BP46" s="16">
        <v>3.8</v>
      </c>
      <c r="BQ46" s="15">
        <v>10.6</v>
      </c>
      <c r="BR46" s="18">
        <v>14.8</v>
      </c>
      <c r="BS46" s="16">
        <v>4.7</v>
      </c>
      <c r="BT46" s="15">
        <v>10.4</v>
      </c>
      <c r="BU46" s="18">
        <v>15.4</v>
      </c>
      <c r="BV46" s="16">
        <v>5.0999999999999996</v>
      </c>
      <c r="BW46" s="15">
        <v>10.4</v>
      </c>
      <c r="BX46" s="18">
        <v>15.3</v>
      </c>
      <c r="BY46" s="16">
        <v>5.6</v>
      </c>
      <c r="BZ46" s="15">
        <v>16.100000000000001</v>
      </c>
      <c r="CA46" s="18">
        <v>11.1</v>
      </c>
      <c r="CB46" s="16">
        <v>5.4</v>
      </c>
      <c r="CC46" s="15">
        <v>16.7</v>
      </c>
      <c r="CD46" s="18">
        <v>11.6</v>
      </c>
      <c r="CE46" s="16">
        <v>7.1</v>
      </c>
      <c r="CF46" s="15">
        <v>18.3</v>
      </c>
      <c r="CG46" s="18">
        <v>10.7</v>
      </c>
      <c r="CH46" s="16">
        <v>7.4</v>
      </c>
      <c r="CI46" s="15">
        <v>16.3</v>
      </c>
      <c r="CJ46" s="18">
        <v>11.5</v>
      </c>
      <c r="CK46" s="16">
        <v>7.6</v>
      </c>
      <c r="CL46" s="15"/>
      <c r="CM46" s="18"/>
      <c r="CN46" s="16"/>
      <c r="CO46" s="15"/>
      <c r="CP46" s="18"/>
      <c r="CQ46" s="16"/>
      <c r="CR46" s="15"/>
      <c r="CS46" s="18"/>
      <c r="CT46" s="16"/>
      <c r="CU46" s="15"/>
      <c r="CV46" s="18"/>
      <c r="CW46" s="16"/>
    </row>
    <row r="47" spans="1:101" x14ac:dyDescent="0.2">
      <c r="A47" s="24"/>
      <c r="B47" s="19">
        <v>35</v>
      </c>
      <c r="C47" s="6">
        <v>4.8</v>
      </c>
      <c r="D47" s="18">
        <v>5.0999999999999996</v>
      </c>
      <c r="E47" s="18">
        <v>3.8</v>
      </c>
      <c r="F47" s="15">
        <v>4.5</v>
      </c>
      <c r="G47" s="18">
        <v>5.0999999999999996</v>
      </c>
      <c r="H47" s="16">
        <v>3.6</v>
      </c>
      <c r="I47" s="18">
        <v>5.4</v>
      </c>
      <c r="J47" s="18">
        <v>6.7</v>
      </c>
      <c r="K47" s="18">
        <v>3.3</v>
      </c>
      <c r="L47" s="57">
        <v>6.1</v>
      </c>
      <c r="M47" s="7">
        <v>5.2</v>
      </c>
      <c r="N47" s="17">
        <v>3.1</v>
      </c>
      <c r="O47" s="7">
        <v>6</v>
      </c>
      <c r="P47" s="7">
        <v>5.5</v>
      </c>
      <c r="Q47" s="7">
        <v>3.5</v>
      </c>
      <c r="R47" s="57">
        <v>6.3</v>
      </c>
      <c r="S47" s="7">
        <v>6.2</v>
      </c>
      <c r="T47" s="16">
        <v>4.5</v>
      </c>
      <c r="U47" s="6">
        <v>5.9</v>
      </c>
      <c r="V47" s="6">
        <v>6.3</v>
      </c>
      <c r="W47" s="6">
        <v>5.0999999999999996</v>
      </c>
      <c r="X47" s="15"/>
      <c r="Y47" s="2"/>
      <c r="Z47" s="16"/>
      <c r="AA47" s="15"/>
      <c r="AB47" s="2"/>
      <c r="AC47" s="16"/>
      <c r="AD47" s="15"/>
      <c r="AE47" s="2"/>
      <c r="AF47" s="16"/>
      <c r="AG47" s="15"/>
      <c r="AH47" s="2"/>
      <c r="AI47" s="16"/>
      <c r="AJ47" s="15"/>
      <c r="AK47" s="2"/>
      <c r="AL47" s="16"/>
      <c r="AM47" s="15"/>
      <c r="AN47" s="2"/>
      <c r="AO47" s="16"/>
      <c r="AP47" s="15"/>
      <c r="AQ47" s="2"/>
      <c r="AR47" s="16"/>
      <c r="AS47" s="15"/>
      <c r="AT47" s="2"/>
      <c r="AU47" s="16"/>
      <c r="AV47" s="15"/>
      <c r="AW47" s="2"/>
      <c r="AX47" s="16"/>
      <c r="AY47" s="15"/>
      <c r="AZ47" s="2"/>
      <c r="BA47" s="16"/>
      <c r="BB47" s="15"/>
      <c r="BC47" s="2"/>
      <c r="BD47" s="16"/>
      <c r="BE47" s="15"/>
      <c r="BF47" s="2"/>
      <c r="BG47" s="16"/>
      <c r="BH47" s="15"/>
      <c r="BI47" s="2"/>
      <c r="BJ47" s="16"/>
      <c r="BK47" s="131"/>
      <c r="BL47" s="121"/>
      <c r="BM47" s="132"/>
      <c r="BN47" s="15"/>
      <c r="BO47" s="2"/>
      <c r="BP47" s="16"/>
      <c r="BQ47" s="15"/>
      <c r="BR47" s="2"/>
      <c r="BS47" s="16"/>
      <c r="BT47" s="15"/>
      <c r="BU47" s="2"/>
      <c r="BV47" s="16"/>
      <c r="BW47" s="15"/>
      <c r="BX47" s="2"/>
      <c r="BY47" s="16"/>
      <c r="BZ47" s="15"/>
      <c r="CA47" s="2"/>
      <c r="CB47" s="16"/>
      <c r="CC47" s="15"/>
      <c r="CD47" s="2"/>
      <c r="CE47" s="16"/>
      <c r="CF47" s="15"/>
      <c r="CG47" s="2"/>
      <c r="CH47" s="16"/>
      <c r="CI47" s="15"/>
      <c r="CJ47" s="2"/>
      <c r="CK47" s="16"/>
      <c r="CL47" s="15"/>
      <c r="CM47" s="2"/>
      <c r="CN47" s="16"/>
      <c r="CO47" s="15"/>
      <c r="CP47" s="2"/>
      <c r="CQ47" s="16"/>
      <c r="CR47" s="15"/>
      <c r="CS47" s="2"/>
      <c r="CT47" s="16"/>
      <c r="CU47" s="15"/>
      <c r="CV47" s="2"/>
      <c r="CW47" s="16"/>
    </row>
    <row r="48" spans="1:101" ht="16" thickBot="1" x14ac:dyDescent="0.25">
      <c r="A48" s="45"/>
      <c r="B48" s="35">
        <v>36</v>
      </c>
      <c r="C48" s="46">
        <v>4.7</v>
      </c>
      <c r="D48" s="46">
        <v>4.5</v>
      </c>
      <c r="E48" s="46">
        <v>3.8</v>
      </c>
      <c r="F48" s="30">
        <v>5.4</v>
      </c>
      <c r="G48" s="46">
        <v>3.9</v>
      </c>
      <c r="H48" s="47">
        <v>2.9</v>
      </c>
      <c r="I48" s="46">
        <v>5.4</v>
      </c>
      <c r="J48" s="46">
        <v>5.2</v>
      </c>
      <c r="K48" s="46">
        <v>3.4</v>
      </c>
      <c r="L48" s="60">
        <v>6.6</v>
      </c>
      <c r="M48" s="31">
        <v>5.3</v>
      </c>
      <c r="N48" s="32">
        <v>3.5</v>
      </c>
      <c r="O48" s="31">
        <v>6.4</v>
      </c>
      <c r="P48" s="31">
        <v>5.4</v>
      </c>
      <c r="Q48" s="31">
        <v>4.3</v>
      </c>
      <c r="R48" s="60">
        <v>6.1</v>
      </c>
      <c r="S48" s="31">
        <v>5.8</v>
      </c>
      <c r="T48" s="47">
        <v>4.2</v>
      </c>
      <c r="U48" s="46">
        <v>5.6</v>
      </c>
      <c r="V48" s="46">
        <v>5.9</v>
      </c>
      <c r="W48" s="46">
        <v>4.3</v>
      </c>
      <c r="X48" s="30">
        <v>6.3</v>
      </c>
      <c r="Y48" s="46">
        <v>6.3</v>
      </c>
      <c r="Z48" s="47">
        <v>4.4000000000000004</v>
      </c>
      <c r="AA48" s="30">
        <v>5.6</v>
      </c>
      <c r="AB48" s="46">
        <v>6</v>
      </c>
      <c r="AC48" s="47">
        <v>4.0999999999999996</v>
      </c>
      <c r="AD48" s="30">
        <v>5.7</v>
      </c>
      <c r="AE48" s="46">
        <v>5.0999999999999996</v>
      </c>
      <c r="AF48" s="47">
        <v>4.2</v>
      </c>
      <c r="AG48" s="60">
        <v>5</v>
      </c>
      <c r="AH48" s="46">
        <v>5.5</v>
      </c>
      <c r="AI48" s="32">
        <v>4</v>
      </c>
      <c r="AJ48" s="30">
        <v>5</v>
      </c>
      <c r="AK48" s="46">
        <v>4.5999999999999996</v>
      </c>
      <c r="AL48" s="47">
        <v>3.3</v>
      </c>
      <c r="AM48" s="30">
        <v>4.4000000000000004</v>
      </c>
      <c r="AN48" s="46">
        <v>4.5</v>
      </c>
      <c r="AO48" s="32">
        <v>3</v>
      </c>
      <c r="AP48" s="30">
        <v>5.0999999999999996</v>
      </c>
      <c r="AQ48" s="46">
        <v>4.2</v>
      </c>
      <c r="AR48" s="32">
        <v>3.7</v>
      </c>
      <c r="AS48" s="30">
        <v>4.2</v>
      </c>
      <c r="AT48" s="46">
        <v>4.3</v>
      </c>
      <c r="AU48" s="32">
        <v>2.5</v>
      </c>
      <c r="AV48" s="30">
        <v>3.9</v>
      </c>
      <c r="AW48" s="46">
        <v>3.8</v>
      </c>
      <c r="AX48" s="32">
        <v>1</v>
      </c>
      <c r="AY48" s="30">
        <v>4.9000000000000004</v>
      </c>
      <c r="AZ48" s="46">
        <v>4.3</v>
      </c>
      <c r="BA48" s="32">
        <v>2.9</v>
      </c>
      <c r="BB48" s="30">
        <v>3.8</v>
      </c>
      <c r="BC48" s="46">
        <v>3.9</v>
      </c>
      <c r="BD48" s="32">
        <v>3</v>
      </c>
      <c r="BE48" s="30">
        <v>4.7</v>
      </c>
      <c r="BF48" s="46">
        <v>4.2</v>
      </c>
      <c r="BG48" s="32">
        <v>3.1</v>
      </c>
      <c r="BH48" s="30">
        <v>4</v>
      </c>
      <c r="BI48" s="46">
        <v>3.9</v>
      </c>
      <c r="BJ48" s="32">
        <v>3.2</v>
      </c>
      <c r="BK48" s="134">
        <v>3.9</v>
      </c>
      <c r="BL48" s="133">
        <v>3.7</v>
      </c>
      <c r="BM48" s="130">
        <v>2.7</v>
      </c>
      <c r="BN48" s="30">
        <v>3.9</v>
      </c>
      <c r="BO48" s="46">
        <v>4</v>
      </c>
      <c r="BP48" s="32">
        <v>3</v>
      </c>
      <c r="BQ48" s="30">
        <v>3.5</v>
      </c>
      <c r="BR48" s="46">
        <v>3.6</v>
      </c>
      <c r="BS48" s="32">
        <v>2.6</v>
      </c>
      <c r="BT48" s="30"/>
      <c r="BU48" s="46"/>
      <c r="BV48" s="32"/>
      <c r="BW48" s="30"/>
      <c r="BX48" s="46"/>
      <c r="BY48" s="32"/>
      <c r="BZ48" s="30"/>
      <c r="CA48" s="46"/>
      <c r="CB48" s="32"/>
      <c r="CC48" s="30"/>
      <c r="CD48" s="46"/>
      <c r="CE48" s="32"/>
      <c r="CF48" s="30"/>
      <c r="CG48" s="46"/>
      <c r="CH48" s="32"/>
      <c r="CI48" s="30"/>
      <c r="CJ48" s="46"/>
      <c r="CK48" s="32"/>
      <c r="CL48" s="30"/>
      <c r="CM48" s="46"/>
      <c r="CN48" s="32"/>
      <c r="CO48" s="30"/>
      <c r="CP48" s="46"/>
      <c r="CQ48" s="32"/>
      <c r="CR48" s="30"/>
      <c r="CS48" s="46"/>
      <c r="CT48" s="32"/>
      <c r="CU48" s="30"/>
      <c r="CV48" s="46"/>
      <c r="CW48" s="32"/>
    </row>
    <row r="49" spans="1:101" x14ac:dyDescent="0.2">
      <c r="A49" s="24">
        <v>8</v>
      </c>
      <c r="B49" s="19">
        <v>37</v>
      </c>
      <c r="C49" s="6">
        <v>5.5</v>
      </c>
      <c r="D49" s="18">
        <v>3.8</v>
      </c>
      <c r="E49" s="18">
        <v>3.8</v>
      </c>
      <c r="F49" s="15">
        <v>4.5999999999999996</v>
      </c>
      <c r="G49" s="18">
        <v>5.4</v>
      </c>
      <c r="H49" s="16">
        <v>3.8</v>
      </c>
      <c r="I49" s="18">
        <v>6.1</v>
      </c>
      <c r="J49" s="18">
        <v>5.5</v>
      </c>
      <c r="K49" s="18">
        <v>2.7</v>
      </c>
      <c r="L49" s="57">
        <v>5.5</v>
      </c>
      <c r="M49" s="7">
        <v>5.8</v>
      </c>
      <c r="N49" s="17">
        <v>3.4</v>
      </c>
      <c r="O49" s="7">
        <v>5.8</v>
      </c>
      <c r="P49" s="7">
        <v>6.2</v>
      </c>
      <c r="Q49" s="7">
        <v>4.5999999999999996</v>
      </c>
      <c r="R49" s="57"/>
      <c r="S49" s="7"/>
      <c r="T49" s="16"/>
      <c r="U49" s="2"/>
      <c r="V49" s="2"/>
      <c r="W49" s="2"/>
      <c r="X49" s="15"/>
      <c r="Y49" s="2"/>
      <c r="Z49" s="16"/>
      <c r="AA49" s="15"/>
      <c r="AB49" s="2"/>
      <c r="AC49" s="16"/>
      <c r="AD49" s="15"/>
      <c r="AE49" s="2"/>
      <c r="AF49" s="16"/>
      <c r="AG49" s="15"/>
      <c r="AH49" s="2"/>
      <c r="AI49" s="16"/>
      <c r="AJ49" s="15"/>
      <c r="AK49" s="2"/>
      <c r="AL49" s="16"/>
      <c r="AM49" s="15"/>
      <c r="AN49" s="2"/>
      <c r="AO49" s="16"/>
      <c r="AP49" s="15"/>
      <c r="AQ49" s="2"/>
      <c r="AR49" s="16"/>
      <c r="AS49" s="15"/>
      <c r="AT49" s="2"/>
      <c r="AU49" s="16"/>
      <c r="AV49" s="15"/>
      <c r="AW49" s="2"/>
      <c r="AX49" s="16"/>
      <c r="AY49" s="15"/>
      <c r="AZ49" s="2"/>
      <c r="BA49" s="16"/>
      <c r="BB49" s="15"/>
      <c r="BC49" s="2"/>
      <c r="BD49" s="16"/>
      <c r="BE49" s="15"/>
      <c r="BF49" s="2"/>
      <c r="BG49" s="16"/>
      <c r="BH49" s="15"/>
      <c r="BI49" s="2"/>
      <c r="BJ49" s="16"/>
      <c r="BK49" s="131"/>
      <c r="BL49" s="121"/>
      <c r="BM49" s="132"/>
      <c r="BN49" s="15"/>
      <c r="BO49" s="2"/>
      <c r="BP49" s="16"/>
      <c r="BQ49" s="15"/>
      <c r="BR49" s="2"/>
      <c r="BS49" s="16"/>
      <c r="BT49" s="15"/>
      <c r="BU49" s="2"/>
      <c r="BV49" s="16"/>
      <c r="BW49" s="15"/>
      <c r="BX49" s="2"/>
      <c r="BY49" s="16"/>
      <c r="BZ49" s="15"/>
      <c r="CA49" s="2"/>
      <c r="CB49" s="16"/>
      <c r="CC49" s="15"/>
      <c r="CD49" s="2"/>
      <c r="CE49" s="16"/>
      <c r="CF49" s="15"/>
      <c r="CG49" s="2"/>
      <c r="CH49" s="16"/>
      <c r="CI49" s="15"/>
      <c r="CJ49" s="2"/>
      <c r="CK49" s="16"/>
      <c r="CL49" s="15"/>
      <c r="CM49" s="2"/>
      <c r="CN49" s="16"/>
      <c r="CO49" s="15"/>
      <c r="CP49" s="2"/>
      <c r="CQ49" s="16"/>
      <c r="CR49" s="15"/>
      <c r="CS49" s="2"/>
      <c r="CT49" s="16"/>
      <c r="CU49" s="15"/>
      <c r="CV49" s="2"/>
      <c r="CW49" s="16"/>
    </row>
    <row r="50" spans="1:101" x14ac:dyDescent="0.2">
      <c r="A50" s="24"/>
      <c r="B50" s="19">
        <v>38</v>
      </c>
      <c r="C50" s="6">
        <v>5.8</v>
      </c>
      <c r="D50" s="18">
        <v>4.9000000000000004</v>
      </c>
      <c r="E50" s="18">
        <v>3.6</v>
      </c>
      <c r="F50" s="15">
        <v>4.8</v>
      </c>
      <c r="G50" s="18">
        <v>4.7</v>
      </c>
      <c r="H50" s="16">
        <v>3.7</v>
      </c>
      <c r="I50" s="18">
        <v>5.4</v>
      </c>
      <c r="J50" s="18">
        <v>5.4</v>
      </c>
      <c r="K50" s="18">
        <v>2.7</v>
      </c>
      <c r="L50" s="57">
        <v>5.5</v>
      </c>
      <c r="M50" s="7">
        <v>5.5</v>
      </c>
      <c r="N50" s="17">
        <v>2</v>
      </c>
      <c r="O50" s="7">
        <v>4.7</v>
      </c>
      <c r="P50" s="7">
        <v>4.5999999999999996</v>
      </c>
      <c r="Q50" s="7">
        <v>2.5</v>
      </c>
      <c r="R50" s="57">
        <v>4.4000000000000004</v>
      </c>
      <c r="S50" s="7">
        <v>5</v>
      </c>
      <c r="T50" s="17">
        <v>4</v>
      </c>
      <c r="U50" s="6">
        <v>4</v>
      </c>
      <c r="V50" s="6">
        <v>4.8</v>
      </c>
      <c r="W50" s="6">
        <v>3</v>
      </c>
      <c r="X50" s="15"/>
      <c r="Y50" s="2"/>
      <c r="Z50" s="16"/>
      <c r="AA50" s="15"/>
      <c r="AB50" s="2"/>
      <c r="AC50" s="16"/>
      <c r="AD50" s="15"/>
      <c r="AE50" s="2"/>
      <c r="AF50" s="16"/>
      <c r="AG50" s="15"/>
      <c r="AH50" s="2"/>
      <c r="AI50" s="16"/>
      <c r="AJ50" s="15"/>
      <c r="AK50" s="2"/>
      <c r="AL50" s="16"/>
      <c r="AM50" s="15"/>
      <c r="AN50" s="2"/>
      <c r="AO50" s="16"/>
      <c r="AP50" s="15"/>
      <c r="AQ50" s="2"/>
      <c r="AR50" s="16"/>
      <c r="AS50" s="15"/>
      <c r="AT50" s="2"/>
      <c r="AU50" s="16"/>
      <c r="AV50" s="15"/>
      <c r="AW50" s="2"/>
      <c r="AX50" s="16"/>
      <c r="AY50" s="15"/>
      <c r="AZ50" s="2"/>
      <c r="BA50" s="16"/>
      <c r="BB50" s="15"/>
      <c r="BC50" s="2"/>
      <c r="BD50" s="16"/>
      <c r="BE50" s="15"/>
      <c r="BF50" s="2"/>
      <c r="BG50" s="16"/>
      <c r="BH50" s="15"/>
      <c r="BI50" s="2"/>
      <c r="BJ50" s="16"/>
      <c r="BK50" s="131"/>
      <c r="BL50" s="121"/>
      <c r="BM50" s="132"/>
      <c r="BN50" s="15"/>
      <c r="BO50" s="2"/>
      <c r="BP50" s="16"/>
      <c r="BQ50" s="15"/>
      <c r="BR50" s="2"/>
      <c r="BS50" s="16"/>
      <c r="BT50" s="15"/>
      <c r="BU50" s="2"/>
      <c r="BV50" s="16"/>
      <c r="BW50" s="15"/>
      <c r="BX50" s="2"/>
      <c r="BY50" s="16"/>
      <c r="BZ50" s="15"/>
      <c r="CA50" s="2"/>
      <c r="CB50" s="16"/>
      <c r="CC50" s="15"/>
      <c r="CD50" s="2"/>
      <c r="CE50" s="16"/>
      <c r="CF50" s="15"/>
      <c r="CG50" s="2"/>
      <c r="CH50" s="16"/>
      <c r="CI50" s="15"/>
      <c r="CJ50" s="2"/>
      <c r="CK50" s="16"/>
      <c r="CL50" s="15"/>
      <c r="CM50" s="2"/>
      <c r="CN50" s="16"/>
      <c r="CO50" s="15"/>
      <c r="CP50" s="2"/>
      <c r="CQ50" s="16"/>
      <c r="CR50" s="15"/>
      <c r="CS50" s="2"/>
      <c r="CT50" s="16"/>
      <c r="CU50" s="15"/>
      <c r="CV50" s="2"/>
      <c r="CW50" s="16"/>
    </row>
    <row r="51" spans="1:101" ht="16" thickBot="1" x14ac:dyDescent="0.25">
      <c r="A51" s="45"/>
      <c r="B51" s="35">
        <v>39</v>
      </c>
      <c r="C51" s="46">
        <v>5.2</v>
      </c>
      <c r="D51" s="46">
        <v>4.5999999999999996</v>
      </c>
      <c r="E51" s="46">
        <v>3.5</v>
      </c>
      <c r="F51" s="30">
        <v>4.5999999999999996</v>
      </c>
      <c r="G51" s="46">
        <v>4.8</v>
      </c>
      <c r="H51" s="47">
        <v>2.1</v>
      </c>
      <c r="I51" s="46">
        <v>5.2</v>
      </c>
      <c r="J51" s="46">
        <v>5.2</v>
      </c>
      <c r="K51" s="46">
        <v>3</v>
      </c>
      <c r="L51" s="60">
        <v>4.4000000000000004</v>
      </c>
      <c r="M51" s="31">
        <v>5.7</v>
      </c>
      <c r="N51" s="32">
        <v>3.4</v>
      </c>
      <c r="O51" s="31">
        <v>5.3</v>
      </c>
      <c r="P51" s="31">
        <v>6.5</v>
      </c>
      <c r="Q51" s="31">
        <v>4.4000000000000004</v>
      </c>
      <c r="R51" s="60">
        <v>5.8</v>
      </c>
      <c r="S51" s="31">
        <v>6.2</v>
      </c>
      <c r="T51" s="47">
        <v>5.4</v>
      </c>
      <c r="U51" s="46">
        <v>6.2</v>
      </c>
      <c r="V51" s="31">
        <v>7</v>
      </c>
      <c r="W51" s="46">
        <v>5.4</v>
      </c>
      <c r="X51" s="30">
        <v>5.3</v>
      </c>
      <c r="Y51" s="46">
        <v>6.2</v>
      </c>
      <c r="Z51" s="47">
        <v>4.5999999999999996</v>
      </c>
      <c r="AA51" s="30">
        <v>4.8</v>
      </c>
      <c r="AB51" s="46">
        <v>4.7</v>
      </c>
      <c r="AC51" s="47">
        <v>2.2000000000000002</v>
      </c>
      <c r="AD51" s="30">
        <v>4.3</v>
      </c>
      <c r="AE51" s="46">
        <v>5.2</v>
      </c>
      <c r="AF51" s="47">
        <v>1.9</v>
      </c>
      <c r="AG51" s="30" t="s">
        <v>62</v>
      </c>
      <c r="AH51" s="46" t="s">
        <v>60</v>
      </c>
      <c r="AI51" s="47" t="s">
        <v>60</v>
      </c>
      <c r="AJ51" s="30" t="s">
        <v>60</v>
      </c>
      <c r="AK51" s="46" t="s">
        <v>60</v>
      </c>
      <c r="AL51" s="47" t="s">
        <v>60</v>
      </c>
      <c r="AM51" s="30">
        <v>4.2</v>
      </c>
      <c r="AN51" s="46">
        <v>4.7</v>
      </c>
      <c r="AO51" s="47">
        <v>3.7</v>
      </c>
      <c r="AP51" s="30">
        <v>3.9</v>
      </c>
      <c r="AQ51" s="46">
        <v>4.3</v>
      </c>
      <c r="AR51" s="47">
        <v>3.5</v>
      </c>
      <c r="AS51" s="30">
        <v>4.7</v>
      </c>
      <c r="AT51" s="46">
        <v>4.4000000000000004</v>
      </c>
      <c r="AU51" s="32">
        <v>3</v>
      </c>
      <c r="AV51" s="30">
        <v>5.3</v>
      </c>
      <c r="AW51" s="46">
        <v>5.3</v>
      </c>
      <c r="AX51" s="47">
        <v>2.9</v>
      </c>
      <c r="AY51" s="30">
        <v>4.3</v>
      </c>
      <c r="AZ51" s="46">
        <v>4.5999999999999996</v>
      </c>
      <c r="BA51" s="47">
        <v>2.4</v>
      </c>
      <c r="BB51" s="30">
        <v>4.3</v>
      </c>
      <c r="BC51" s="46">
        <v>4.9000000000000004</v>
      </c>
      <c r="BD51" s="47">
        <v>3.7</v>
      </c>
      <c r="BE51" s="30">
        <v>4.7</v>
      </c>
      <c r="BF51" s="46">
        <v>4.5999999999999996</v>
      </c>
      <c r="BG51" s="47">
        <v>3.5</v>
      </c>
      <c r="BH51" s="30">
        <v>4.9000000000000004</v>
      </c>
      <c r="BI51" s="46">
        <v>4.9000000000000004</v>
      </c>
      <c r="BJ51" s="47">
        <v>4</v>
      </c>
      <c r="BK51" s="134">
        <v>4.3</v>
      </c>
      <c r="BL51" s="133">
        <v>5.3</v>
      </c>
      <c r="BM51" s="135">
        <v>3.3</v>
      </c>
      <c r="BN51" s="30">
        <v>4.5</v>
      </c>
      <c r="BO51" s="46">
        <v>4.0999999999999996</v>
      </c>
      <c r="BP51" s="47">
        <v>3.2</v>
      </c>
      <c r="BQ51" s="30">
        <v>4</v>
      </c>
      <c r="BR51" s="46">
        <v>4.0999999999999996</v>
      </c>
      <c r="BS51" s="47">
        <v>2.8</v>
      </c>
      <c r="BT51" s="30">
        <v>4.4000000000000004</v>
      </c>
      <c r="BU51" s="46">
        <v>4.2</v>
      </c>
      <c r="BV51" s="47">
        <v>1.9</v>
      </c>
      <c r="BW51" s="30">
        <v>3.9</v>
      </c>
      <c r="BX51" s="46">
        <v>4.0999999999999996</v>
      </c>
      <c r="BY51" s="47">
        <v>2</v>
      </c>
      <c r="BZ51" s="30">
        <v>5.4</v>
      </c>
      <c r="CA51" s="46">
        <v>5.8</v>
      </c>
      <c r="CB51" s="47">
        <v>1.8</v>
      </c>
      <c r="CC51" s="30">
        <v>4.2</v>
      </c>
      <c r="CD51" s="46">
        <v>4.3</v>
      </c>
      <c r="CE51" s="47">
        <v>2.5</v>
      </c>
      <c r="CF51" s="30">
        <v>3.9</v>
      </c>
      <c r="CG51" s="46">
        <v>4.0999999999999996</v>
      </c>
      <c r="CH51" s="47">
        <v>2.8</v>
      </c>
      <c r="CI51" s="30">
        <v>3.8</v>
      </c>
      <c r="CJ51" s="46">
        <v>4.8</v>
      </c>
      <c r="CK51" s="47">
        <v>3.1</v>
      </c>
      <c r="CL51" s="30" t="s">
        <v>60</v>
      </c>
      <c r="CM51" s="46"/>
      <c r="CN51" s="47"/>
      <c r="CO51" s="30">
        <v>4.3</v>
      </c>
      <c r="CP51" s="46">
        <v>4.5</v>
      </c>
      <c r="CQ51" s="47">
        <v>2.6</v>
      </c>
      <c r="CR51" s="30">
        <v>3.9</v>
      </c>
      <c r="CS51" s="46">
        <v>3.8</v>
      </c>
      <c r="CT51" s="47">
        <v>2.2999999999999998</v>
      </c>
      <c r="CU51" s="30">
        <v>3.7</v>
      </c>
      <c r="CV51" s="46">
        <v>4.2</v>
      </c>
      <c r="CW51" s="47">
        <v>2.4</v>
      </c>
    </row>
    <row r="52" spans="1:101" x14ac:dyDescent="0.2">
      <c r="A52" s="24">
        <v>9</v>
      </c>
      <c r="B52" s="19">
        <v>40</v>
      </c>
      <c r="C52" s="2">
        <v>5</v>
      </c>
      <c r="D52" s="2">
        <v>5</v>
      </c>
      <c r="E52" s="18">
        <v>3.6</v>
      </c>
      <c r="F52" s="15">
        <v>4.5</v>
      </c>
      <c r="G52" s="18">
        <v>4.5999999999999996</v>
      </c>
      <c r="H52" s="16">
        <v>2.8</v>
      </c>
      <c r="I52" s="18">
        <v>5.4</v>
      </c>
      <c r="J52" s="18">
        <v>5.4</v>
      </c>
      <c r="K52" s="18">
        <v>3.7</v>
      </c>
      <c r="L52" s="57">
        <v>4.8</v>
      </c>
      <c r="M52" s="7">
        <v>5.7</v>
      </c>
      <c r="N52" s="17">
        <v>3.8</v>
      </c>
      <c r="O52" s="7">
        <v>5.8</v>
      </c>
      <c r="P52" s="7">
        <v>6.1</v>
      </c>
      <c r="Q52" s="7">
        <v>4.3</v>
      </c>
      <c r="R52" s="57">
        <v>5.4</v>
      </c>
      <c r="S52" s="7">
        <v>5.9</v>
      </c>
      <c r="T52" s="16">
        <v>4.9000000000000004</v>
      </c>
      <c r="U52" s="6">
        <v>5.7</v>
      </c>
      <c r="V52" s="6">
        <v>6.1</v>
      </c>
      <c r="W52" s="6">
        <v>4.8</v>
      </c>
      <c r="X52" s="15">
        <v>5.8</v>
      </c>
      <c r="Y52" s="6">
        <v>6.1</v>
      </c>
      <c r="Z52" s="16">
        <v>4.5</v>
      </c>
      <c r="AA52" s="15">
        <v>6.1</v>
      </c>
      <c r="AB52" s="18">
        <v>5.5</v>
      </c>
      <c r="AC52" s="16">
        <v>4.7</v>
      </c>
      <c r="AD52" s="15">
        <v>5.7</v>
      </c>
      <c r="AE52" s="18">
        <v>6.8</v>
      </c>
      <c r="AF52" s="16">
        <v>6.1</v>
      </c>
      <c r="AG52" s="15">
        <v>6.1</v>
      </c>
      <c r="AH52" s="18">
        <v>6.7</v>
      </c>
      <c r="AI52" s="16">
        <v>5.5</v>
      </c>
      <c r="AJ52" s="15">
        <v>6.1</v>
      </c>
      <c r="AK52" s="18">
        <v>6.5</v>
      </c>
      <c r="AL52" s="16">
        <v>5.6</v>
      </c>
      <c r="AM52" s="15">
        <v>6.3</v>
      </c>
      <c r="AN52" s="18">
        <v>6.1</v>
      </c>
      <c r="AO52" s="16">
        <v>4.7</v>
      </c>
      <c r="AP52" s="15">
        <v>6.1</v>
      </c>
      <c r="AQ52" s="18">
        <v>6</v>
      </c>
      <c r="AR52" s="16">
        <v>4.4000000000000004</v>
      </c>
      <c r="AS52" s="15">
        <v>6.5</v>
      </c>
      <c r="AT52" s="18">
        <v>7.1</v>
      </c>
      <c r="AU52" s="16">
        <v>5.5</v>
      </c>
      <c r="AV52" s="15">
        <v>7.2</v>
      </c>
      <c r="AW52" s="18">
        <v>6.8</v>
      </c>
      <c r="AX52" s="16">
        <v>4.9000000000000004</v>
      </c>
      <c r="AY52" s="15">
        <v>6.8</v>
      </c>
      <c r="AZ52" s="18">
        <v>7.7</v>
      </c>
      <c r="BA52" s="16">
        <v>5.6</v>
      </c>
      <c r="BB52" s="15">
        <v>8.6</v>
      </c>
      <c r="BC52" s="6">
        <v>8</v>
      </c>
      <c r="BD52" s="16">
        <v>6.9</v>
      </c>
      <c r="BE52" s="15">
        <v>7.9</v>
      </c>
      <c r="BF52" s="18">
        <v>7.6</v>
      </c>
      <c r="BG52" s="16">
        <v>5.8</v>
      </c>
      <c r="BH52" s="15">
        <v>7.4</v>
      </c>
      <c r="BI52" s="18">
        <v>7.9</v>
      </c>
      <c r="BJ52" s="16">
        <v>6.1</v>
      </c>
      <c r="BK52" s="131">
        <v>8.1999999999999993</v>
      </c>
      <c r="BL52" s="121">
        <v>8.1999999999999993</v>
      </c>
      <c r="BM52" s="132">
        <v>6.3</v>
      </c>
      <c r="BN52" s="15">
        <v>8.1</v>
      </c>
      <c r="BO52" s="18">
        <v>8.1</v>
      </c>
      <c r="BP52" s="16">
        <v>6.4</v>
      </c>
      <c r="BQ52" s="15">
        <v>8.5</v>
      </c>
      <c r="BR52" s="18">
        <v>7.8</v>
      </c>
      <c r="BS52" s="16">
        <v>6.5</v>
      </c>
      <c r="BT52" s="15">
        <v>8.1</v>
      </c>
      <c r="BU52" s="18">
        <v>8</v>
      </c>
      <c r="BV52" s="16">
        <v>4.9000000000000004</v>
      </c>
      <c r="BW52" s="15">
        <v>8.5</v>
      </c>
      <c r="BX52" s="18">
        <v>8</v>
      </c>
      <c r="BY52" s="16">
        <v>5.5</v>
      </c>
      <c r="BZ52" s="15">
        <v>8.6999999999999993</v>
      </c>
      <c r="CA52" s="18">
        <v>7.7</v>
      </c>
      <c r="CB52" s="16">
        <v>5</v>
      </c>
      <c r="CC52" s="15">
        <v>8.3000000000000007</v>
      </c>
      <c r="CD52" s="18">
        <v>7.2</v>
      </c>
      <c r="CE52" s="16">
        <v>5.2</v>
      </c>
      <c r="CF52" s="15">
        <v>8.5</v>
      </c>
      <c r="CG52" s="18">
        <v>7.4</v>
      </c>
      <c r="CH52" s="16">
        <v>5.0999999999999996</v>
      </c>
      <c r="CI52" s="15">
        <v>8.9</v>
      </c>
      <c r="CJ52" s="18">
        <v>7</v>
      </c>
      <c r="CK52" s="16">
        <v>5.3</v>
      </c>
      <c r="CL52" s="15">
        <v>9.1999999999999993</v>
      </c>
      <c r="CM52" s="18">
        <v>7</v>
      </c>
      <c r="CN52" s="16">
        <v>5.2</v>
      </c>
      <c r="CO52" s="15">
        <v>6.5</v>
      </c>
      <c r="CP52" s="18">
        <v>7.5</v>
      </c>
      <c r="CQ52" s="16">
        <v>4.8</v>
      </c>
      <c r="CR52" s="15">
        <v>9</v>
      </c>
      <c r="CS52" s="18">
        <v>7.2</v>
      </c>
      <c r="CT52" s="16">
        <v>4.7</v>
      </c>
      <c r="CU52" s="15">
        <v>8.6999999999999993</v>
      </c>
      <c r="CV52" s="18">
        <v>7</v>
      </c>
      <c r="CW52" s="16">
        <v>4.7</v>
      </c>
    </row>
    <row r="53" spans="1:101" x14ac:dyDescent="0.2">
      <c r="A53" s="24"/>
      <c r="B53" s="19">
        <v>41</v>
      </c>
      <c r="C53" s="18">
        <v>5.2</v>
      </c>
      <c r="D53" s="18">
        <v>4.0999999999999996</v>
      </c>
      <c r="E53" s="18">
        <v>3</v>
      </c>
      <c r="F53" s="15">
        <v>4.4000000000000004</v>
      </c>
      <c r="G53" s="18">
        <v>4.9000000000000004</v>
      </c>
      <c r="H53" s="16">
        <v>2.8</v>
      </c>
      <c r="I53" s="18">
        <v>5.9</v>
      </c>
      <c r="J53" s="18">
        <v>4.8</v>
      </c>
      <c r="K53" s="18">
        <v>3.2</v>
      </c>
      <c r="L53" s="57">
        <v>6</v>
      </c>
      <c r="M53" s="7">
        <v>5.0999999999999996</v>
      </c>
      <c r="N53" s="17">
        <v>2.9</v>
      </c>
      <c r="O53" s="7">
        <v>5.9</v>
      </c>
      <c r="P53" s="7">
        <v>6.1</v>
      </c>
      <c r="Q53" s="7">
        <v>4.5</v>
      </c>
      <c r="R53" s="57">
        <v>6.8</v>
      </c>
      <c r="S53" s="7">
        <v>7</v>
      </c>
      <c r="T53" s="16">
        <v>4.9000000000000004</v>
      </c>
      <c r="U53" s="6">
        <v>7</v>
      </c>
      <c r="V53" s="6">
        <v>6.8</v>
      </c>
      <c r="W53" s="6">
        <v>4.7</v>
      </c>
      <c r="X53" s="15">
        <v>6.9</v>
      </c>
      <c r="Y53" s="6">
        <v>6.9</v>
      </c>
      <c r="Z53" s="16">
        <v>4.9000000000000004</v>
      </c>
      <c r="AA53" s="15">
        <v>6.9</v>
      </c>
      <c r="AB53" s="6">
        <v>7</v>
      </c>
      <c r="AC53" s="16">
        <v>5.4</v>
      </c>
      <c r="AD53" s="15">
        <v>6.5</v>
      </c>
      <c r="AE53" s="6">
        <v>6.7</v>
      </c>
      <c r="AF53" s="16">
        <v>4.9000000000000004</v>
      </c>
      <c r="AG53" s="15">
        <v>6.7</v>
      </c>
      <c r="AH53" s="6">
        <v>6.5</v>
      </c>
      <c r="AI53" s="16">
        <v>4.9000000000000004</v>
      </c>
      <c r="AJ53" s="15">
        <v>6.7</v>
      </c>
      <c r="AK53" s="6">
        <v>6.7</v>
      </c>
      <c r="AL53" s="16">
        <v>5.5</v>
      </c>
      <c r="AM53" s="15">
        <v>6.7</v>
      </c>
      <c r="AN53" s="6">
        <v>7.2</v>
      </c>
      <c r="AO53" s="16">
        <v>4.5999999999999996</v>
      </c>
      <c r="AP53" s="15">
        <v>6.2</v>
      </c>
      <c r="AQ53" s="6">
        <v>6.8</v>
      </c>
      <c r="AR53" s="17">
        <v>5</v>
      </c>
      <c r="AS53" s="15">
        <v>6.9</v>
      </c>
      <c r="AT53" s="6">
        <v>7.1</v>
      </c>
      <c r="AU53" s="16">
        <v>4.9000000000000004</v>
      </c>
      <c r="AV53" s="15">
        <v>6.4</v>
      </c>
      <c r="AW53" s="6">
        <v>5.9</v>
      </c>
      <c r="AX53" s="16">
        <v>3.9</v>
      </c>
      <c r="AY53" s="15">
        <v>6.8</v>
      </c>
      <c r="AZ53" s="6">
        <v>6.3</v>
      </c>
      <c r="BA53" s="16">
        <v>4.9000000000000004</v>
      </c>
      <c r="BB53" s="15">
        <v>6.9</v>
      </c>
      <c r="BC53" s="6">
        <v>7.4</v>
      </c>
      <c r="BD53" s="16">
        <v>5.6</v>
      </c>
      <c r="BE53" s="15">
        <v>5.9</v>
      </c>
      <c r="BF53" s="6">
        <v>6.9</v>
      </c>
      <c r="BG53" s="16">
        <v>5.4</v>
      </c>
      <c r="BH53" s="15">
        <v>6.1</v>
      </c>
      <c r="BI53" s="6">
        <v>6.2</v>
      </c>
      <c r="BJ53" s="16">
        <v>4.9000000000000004</v>
      </c>
      <c r="BK53" s="131">
        <v>5.6</v>
      </c>
      <c r="BL53" s="123">
        <v>6.7</v>
      </c>
      <c r="BM53" s="132">
        <v>3.9</v>
      </c>
      <c r="BN53" s="15">
        <v>6.8</v>
      </c>
      <c r="BO53" s="6">
        <v>6.8</v>
      </c>
      <c r="BP53" s="16">
        <v>5.5</v>
      </c>
      <c r="BQ53" s="15">
        <v>6.6</v>
      </c>
      <c r="BR53" s="6">
        <v>6.1</v>
      </c>
      <c r="BS53" s="16">
        <v>4.2</v>
      </c>
      <c r="BT53" s="15">
        <v>6.1</v>
      </c>
      <c r="BU53" s="6">
        <v>5.9</v>
      </c>
      <c r="BV53" s="16">
        <v>2.8</v>
      </c>
      <c r="BW53" s="15">
        <v>5.9</v>
      </c>
      <c r="BX53" s="6">
        <v>6.4</v>
      </c>
      <c r="BY53" s="16">
        <v>4.9000000000000004</v>
      </c>
      <c r="BZ53" s="15">
        <v>6.2</v>
      </c>
      <c r="CA53" s="6">
        <v>6.1</v>
      </c>
      <c r="CB53" s="16">
        <v>5</v>
      </c>
      <c r="CC53" s="15">
        <v>5.5</v>
      </c>
      <c r="CD53" s="6">
        <v>5.6</v>
      </c>
      <c r="CE53" s="16">
        <v>3.7</v>
      </c>
      <c r="CF53" s="15">
        <v>6.2</v>
      </c>
      <c r="CG53" s="6">
        <v>5.8</v>
      </c>
      <c r="CH53" s="16">
        <v>4.0999999999999996</v>
      </c>
      <c r="CI53" s="15">
        <v>6.1</v>
      </c>
      <c r="CJ53" s="6">
        <v>6.4</v>
      </c>
      <c r="CK53" s="16">
        <v>4.2</v>
      </c>
      <c r="CL53" s="15">
        <v>5.8</v>
      </c>
      <c r="CM53" s="6">
        <v>5.8</v>
      </c>
      <c r="CN53" s="16">
        <v>3.9</v>
      </c>
      <c r="CO53" s="15">
        <v>5.7</v>
      </c>
      <c r="CP53" s="6">
        <v>4.9000000000000004</v>
      </c>
      <c r="CQ53" s="16">
        <v>3</v>
      </c>
      <c r="CR53" s="15">
        <v>5.8</v>
      </c>
      <c r="CS53" s="6">
        <v>5.9</v>
      </c>
      <c r="CT53" s="16">
        <v>4.0999999999999996</v>
      </c>
      <c r="CU53" s="15">
        <v>4.9000000000000004</v>
      </c>
      <c r="CV53" s="6">
        <v>5.7</v>
      </c>
      <c r="CW53" s="16">
        <v>3.4</v>
      </c>
    </row>
    <row r="54" spans="1:101" ht="16" thickBot="1" x14ac:dyDescent="0.25">
      <c r="A54" s="45"/>
      <c r="B54" s="35">
        <v>42</v>
      </c>
      <c r="C54" s="46">
        <v>5.9</v>
      </c>
      <c r="D54" s="46">
        <v>5.4</v>
      </c>
      <c r="E54" s="46">
        <v>3.8</v>
      </c>
      <c r="F54" s="30">
        <v>4.2</v>
      </c>
      <c r="G54" s="46">
        <v>5</v>
      </c>
      <c r="H54" s="47">
        <v>4.2</v>
      </c>
      <c r="I54" s="46">
        <v>4.7</v>
      </c>
      <c r="J54" s="46">
        <v>4.7</v>
      </c>
      <c r="K54" s="46">
        <v>2.5</v>
      </c>
      <c r="L54" s="60">
        <v>4.8</v>
      </c>
      <c r="M54" s="31">
        <v>5.4</v>
      </c>
      <c r="N54" s="32">
        <v>3.4</v>
      </c>
      <c r="O54" s="31">
        <v>6.4</v>
      </c>
      <c r="P54" s="31">
        <v>6.1</v>
      </c>
      <c r="Q54" s="31">
        <v>4.4000000000000004</v>
      </c>
      <c r="R54" s="60">
        <v>7</v>
      </c>
      <c r="S54" s="31">
        <v>6.6</v>
      </c>
      <c r="T54" s="47">
        <v>5.2</v>
      </c>
      <c r="U54" s="46">
        <v>7.5</v>
      </c>
      <c r="V54" s="46">
        <v>6.7</v>
      </c>
      <c r="W54" s="46">
        <v>5.4</v>
      </c>
      <c r="X54" s="30"/>
      <c r="Y54" s="46"/>
      <c r="Z54" s="47"/>
      <c r="AA54" s="30"/>
      <c r="AB54" s="46"/>
      <c r="AC54" s="47"/>
      <c r="AD54" s="30"/>
      <c r="AE54" s="46"/>
      <c r="AF54" s="47"/>
      <c r="AG54" s="30"/>
      <c r="AH54" s="46"/>
      <c r="AI54" s="47"/>
      <c r="AJ54" s="30"/>
      <c r="AK54" s="46"/>
      <c r="AL54" s="47"/>
      <c r="AM54" s="30"/>
      <c r="AN54" s="46"/>
      <c r="AO54" s="47"/>
      <c r="AP54" s="30"/>
      <c r="AQ54" s="46"/>
      <c r="AR54" s="47"/>
      <c r="AS54" s="30"/>
      <c r="AT54" s="46"/>
      <c r="AU54" s="47"/>
      <c r="AV54" s="30"/>
      <c r="AW54" s="46"/>
      <c r="AX54" s="47"/>
      <c r="AY54" s="30"/>
      <c r="AZ54" s="46"/>
      <c r="BA54" s="47"/>
      <c r="BB54" s="30"/>
      <c r="BC54" s="46"/>
      <c r="BD54" s="47"/>
      <c r="BE54" s="30"/>
      <c r="BF54" s="46"/>
      <c r="BG54" s="47"/>
      <c r="BH54" s="30"/>
      <c r="BI54" s="46"/>
      <c r="BJ54" s="47"/>
      <c r="BK54" s="134"/>
      <c r="BL54" s="133"/>
      <c r="BM54" s="135"/>
      <c r="BN54" s="30"/>
      <c r="BO54" s="46"/>
      <c r="BP54" s="47"/>
      <c r="BQ54" s="30"/>
      <c r="BR54" s="46"/>
      <c r="BS54" s="47"/>
      <c r="BT54" s="30"/>
      <c r="BU54" s="46"/>
      <c r="BV54" s="47"/>
      <c r="BW54" s="30"/>
      <c r="BX54" s="46"/>
      <c r="BY54" s="47"/>
      <c r="BZ54" s="30"/>
      <c r="CA54" s="46"/>
      <c r="CB54" s="47"/>
      <c r="CC54" s="30"/>
      <c r="CD54" s="46"/>
      <c r="CE54" s="47"/>
      <c r="CF54" s="30"/>
      <c r="CG54" s="46"/>
      <c r="CH54" s="47"/>
      <c r="CI54" s="30"/>
      <c r="CJ54" s="46"/>
      <c r="CK54" s="47"/>
      <c r="CL54" s="30"/>
      <c r="CM54" s="46"/>
      <c r="CN54" s="47"/>
      <c r="CO54" s="30"/>
      <c r="CP54" s="46"/>
      <c r="CQ54" s="47"/>
      <c r="CR54" s="30"/>
      <c r="CS54" s="46"/>
      <c r="CT54" s="47"/>
      <c r="CU54" s="30"/>
      <c r="CV54" s="46"/>
      <c r="CW54" s="47"/>
    </row>
    <row r="55" spans="1:101" x14ac:dyDescent="0.2">
      <c r="A55" s="41"/>
      <c r="B55" s="2"/>
      <c r="C55" s="2"/>
      <c r="D55" s="2"/>
      <c r="E55" s="2"/>
      <c r="F55" s="2"/>
      <c r="G55" s="2"/>
      <c r="H55" s="2"/>
      <c r="I55" s="2"/>
      <c r="J55" s="2"/>
      <c r="K55" s="2"/>
      <c r="L55" s="7"/>
      <c r="M55" s="7"/>
      <c r="N55" s="7"/>
      <c r="O55" s="7"/>
      <c r="P55" s="7"/>
      <c r="Q55" s="7"/>
      <c r="R55" s="7"/>
      <c r="S55" s="7"/>
      <c r="T55" s="2"/>
      <c r="U55" s="2"/>
      <c r="V55" s="2"/>
      <c r="W55" s="2"/>
      <c r="X55" s="2"/>
      <c r="Y55" s="2"/>
      <c r="Z55" s="2"/>
      <c r="AA55" s="7"/>
      <c r="AF55" t="s">
        <v>65</v>
      </c>
      <c r="AG55">
        <v>2</v>
      </c>
      <c r="AH55">
        <v>2</v>
      </c>
      <c r="AI55">
        <v>2</v>
      </c>
      <c r="AJ55">
        <v>2</v>
      </c>
      <c r="AK55">
        <v>2</v>
      </c>
      <c r="AL55">
        <v>2</v>
      </c>
    </row>
    <row r="56" spans="1:101" ht="16" thickBot="1" x14ac:dyDescent="0.25">
      <c r="A56" s="41"/>
      <c r="B56" s="2"/>
      <c r="C56" s="2"/>
      <c r="D56" s="2"/>
      <c r="E56" s="2"/>
      <c r="F56" s="2"/>
      <c r="G56" s="2"/>
      <c r="H56" s="2"/>
      <c r="I56" s="2"/>
      <c r="J56" s="2"/>
      <c r="K56" s="2"/>
      <c r="L56" s="7"/>
      <c r="M56" s="7"/>
      <c r="N56" s="7"/>
      <c r="O56" s="7"/>
      <c r="P56" s="7"/>
      <c r="Q56" s="7"/>
      <c r="R56" s="7"/>
      <c r="S56" s="7"/>
      <c r="T56" s="2"/>
      <c r="U56" s="2"/>
      <c r="V56" s="2"/>
      <c r="W56" s="2"/>
      <c r="X56" s="2"/>
      <c r="Y56" s="2"/>
      <c r="Z56" s="2"/>
      <c r="AA56" s="7"/>
    </row>
    <row r="57" spans="1:101" ht="16" thickBot="1" x14ac:dyDescent="0.25">
      <c r="A57" s="49" t="s">
        <v>10</v>
      </c>
      <c r="B57" s="39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AQ57" s="2"/>
      <c r="AR57" s="2"/>
      <c r="AS57" s="2"/>
      <c r="AT57" s="7"/>
      <c r="AX57" t="s">
        <v>63</v>
      </c>
      <c r="AY57" t="s">
        <v>64</v>
      </c>
    </row>
    <row r="58" spans="1:101" x14ac:dyDescent="0.2">
      <c r="B58" s="1" t="s">
        <v>14</v>
      </c>
      <c r="C58" s="22">
        <v>7</v>
      </c>
      <c r="D58" s="5">
        <v>10</v>
      </c>
      <c r="E58" s="5">
        <v>14</v>
      </c>
      <c r="F58" s="5">
        <v>17</v>
      </c>
      <c r="G58" s="5">
        <v>21</v>
      </c>
      <c r="H58" s="27">
        <v>24</v>
      </c>
      <c r="I58" s="22">
        <v>28</v>
      </c>
      <c r="J58" s="22">
        <v>31</v>
      </c>
      <c r="K58" s="101">
        <v>35</v>
      </c>
      <c r="L58" s="101">
        <v>38</v>
      </c>
      <c r="M58" s="68">
        <v>42</v>
      </c>
      <c r="N58" s="68">
        <v>45</v>
      </c>
      <c r="O58" s="68">
        <v>49</v>
      </c>
      <c r="P58" s="68">
        <v>52</v>
      </c>
      <c r="Q58" s="68">
        <v>56</v>
      </c>
      <c r="R58" s="68">
        <v>59</v>
      </c>
      <c r="S58" s="68">
        <v>63</v>
      </c>
      <c r="T58" s="68">
        <v>66</v>
      </c>
      <c r="U58" s="111">
        <v>70</v>
      </c>
      <c r="V58" s="111">
        <v>73</v>
      </c>
      <c r="W58" s="111">
        <v>77</v>
      </c>
      <c r="X58" s="111">
        <v>80</v>
      </c>
      <c r="Y58" s="111">
        <v>84</v>
      </c>
      <c r="Z58" s="111">
        <v>87</v>
      </c>
      <c r="AA58" s="111">
        <v>91</v>
      </c>
      <c r="AB58" s="111">
        <v>94</v>
      </c>
      <c r="AC58" s="111">
        <v>98</v>
      </c>
      <c r="AD58" s="138">
        <v>101</v>
      </c>
      <c r="AE58" s="138">
        <v>105</v>
      </c>
      <c r="AF58" s="138">
        <v>108</v>
      </c>
      <c r="AG58" s="138">
        <v>112</v>
      </c>
      <c r="AH58" s="141">
        <v>115</v>
      </c>
      <c r="AI58" s="141">
        <v>119</v>
      </c>
      <c r="AQ58" s="2" t="s">
        <v>18</v>
      </c>
      <c r="AR58" s="2"/>
      <c r="AS58" s="2"/>
      <c r="AT58" s="2"/>
      <c r="AU58" s="2"/>
      <c r="AV58" s="2"/>
      <c r="AW58" s="2"/>
      <c r="AX58" s="2"/>
      <c r="AY58" s="2"/>
      <c r="AZ58" s="7"/>
    </row>
    <row r="59" spans="1:101" ht="16" thickBot="1" x14ac:dyDescent="0.25">
      <c r="A59" s="10" t="s">
        <v>5</v>
      </c>
      <c r="B59" s="5" t="s">
        <v>6</v>
      </c>
      <c r="J59" s="22"/>
      <c r="K59" s="22"/>
      <c r="L59" s="2"/>
      <c r="M59" s="2"/>
      <c r="N59" s="2"/>
      <c r="O59" s="2"/>
      <c r="P59" s="2"/>
      <c r="Q59" s="2"/>
      <c r="AQ59" t="s">
        <v>26</v>
      </c>
      <c r="AR59" s="2" t="s">
        <v>24</v>
      </c>
      <c r="AS59" s="2" t="s">
        <v>25</v>
      </c>
      <c r="AT59" s="2"/>
      <c r="AU59" t="s">
        <v>26</v>
      </c>
      <c r="AV59" s="2" t="s">
        <v>24</v>
      </c>
      <c r="AW59" s="2" t="s">
        <v>25</v>
      </c>
      <c r="AX59" s="2"/>
      <c r="AY59" s="2"/>
      <c r="AZ59" s="7"/>
    </row>
    <row r="60" spans="1:101" x14ac:dyDescent="0.2">
      <c r="A60" s="12">
        <v>1</v>
      </c>
      <c r="B60" s="8">
        <v>1</v>
      </c>
      <c r="C60" s="7">
        <f t="shared" ref="C60:C71" si="0">4/3*PI()*(C13/2)*(D13/2)*(E13/2)</f>
        <v>58.735216251514764</v>
      </c>
      <c r="D60" s="7">
        <f t="shared" ref="D60:D71" si="1">4/3*PI()*(F13/2)*(G13/2)*(H13/2)</f>
        <v>41.987385815227583</v>
      </c>
      <c r="E60" s="7">
        <f t="shared" ref="E60:E71" si="2">4/3*PI()*(I13/2)*(J13/2)*(K13/2)</f>
        <v>73.626365429530381</v>
      </c>
      <c r="F60" s="7">
        <f t="shared" ref="F60:F71" si="3">4/3*PI()*(L13/2)*(M13/2)*(N13/2)</f>
        <v>69.260598838591775</v>
      </c>
      <c r="G60" s="7">
        <f>4/3*PI()*(O13/2)*(P13/2)*(Q13/2)</f>
        <v>108.39803651823782</v>
      </c>
      <c r="H60" s="7">
        <f>4/3*PI()*(R13/2)*(S13/2)*(T13/2)</f>
        <v>0</v>
      </c>
      <c r="I60" s="7">
        <f>4/3*PI()*(U13/2)*(V13/2)*(W13/2)</f>
        <v>0</v>
      </c>
      <c r="J60" s="7">
        <f>4/3*PI()*(X13/2)*(Y13/2)*(Z13/2)</f>
        <v>0</v>
      </c>
      <c r="K60" s="7">
        <f>4/3*PI()*(AA13/2)*(AB13/2)*(AC13/2)</f>
        <v>0</v>
      </c>
      <c r="L60" s="7">
        <f>4/3*PI()*(AD13/2)*(AE13/2)*(AF13/2)</f>
        <v>0</v>
      </c>
      <c r="M60" s="7">
        <f>4/3*PI()*(AG13/2)*(AH13/2)*(AI13/2)</f>
        <v>0</v>
      </c>
      <c r="N60" s="7">
        <f>4/3*PI()*(AJ13/2)*(AK13/2)*(AL13/2)</f>
        <v>0</v>
      </c>
      <c r="O60" s="7">
        <f>4/3*PI()*(AM13/2)*(AN13/2)*(AO13/2)</f>
        <v>0</v>
      </c>
      <c r="P60" s="7">
        <f>4/3*PI()*(AP13/2)*(AQ13/2)*(AR13/2)</f>
        <v>0</v>
      </c>
      <c r="Q60" s="7">
        <f>4/3*PI()*(AS13/2)*(AT13/2)*(AU13/2)</f>
        <v>0</v>
      </c>
      <c r="R60" s="7">
        <f>4/3*PI()*(AV13/2)*(AW13/2)*(AX13/2)</f>
        <v>0</v>
      </c>
      <c r="S60" s="7">
        <f>4/3*PI()*(AY13/2)*(AZ13/2)*(BA13/2)</f>
        <v>0</v>
      </c>
      <c r="T60" s="7">
        <f t="shared" ref="T60:T61" si="4">4/3*PI()*(BB13/2)*(BC13/2)*(BD13/2)</f>
        <v>0</v>
      </c>
      <c r="U60" s="7">
        <f t="shared" ref="U60:U77" si="5">4/3*PI()*(BE13/2)*(BF13/2)*(BG13/2)</f>
        <v>0</v>
      </c>
      <c r="V60" s="7">
        <f>4/3*PI()*(BH13/2)*(BI13/2)*(BJ13/2)</f>
        <v>0</v>
      </c>
      <c r="W60" s="7">
        <f>4/3*PI()*(BK13/2)*(BL13/2)*(BM13/2)</f>
        <v>0</v>
      </c>
      <c r="X60" s="7">
        <f>4/3*PI()*(BN13/2)*(BO13/2)*(BP13/2)</f>
        <v>0</v>
      </c>
      <c r="Y60" s="7">
        <f>4/3*PI()*(BQ13/2)*(BR13/2)*(BS13/2)</f>
        <v>0</v>
      </c>
      <c r="Z60" s="7">
        <f>4/3*PI()*(BT13/2)*(BU13/2)*(BV13/2)</f>
        <v>0</v>
      </c>
      <c r="AA60" s="7">
        <f>4/3*PI()*(BW13/2)*(BX13/2)*(BY13/2)</f>
        <v>0</v>
      </c>
      <c r="AB60" s="7">
        <f>4/3*PI()*(BZ13/2)*(CA13/2)*(CB13/2)</f>
        <v>0</v>
      </c>
      <c r="AC60" s="7">
        <f>4/3*PI()*(CC13/2)*(CD13/2)*(CE13/2)</f>
        <v>0</v>
      </c>
      <c r="AD60" s="7">
        <f>4/3*PI()*(CF13/2)*(CG13/2)*(CH13/2)</f>
        <v>0</v>
      </c>
      <c r="AE60" s="7">
        <f>4/3*PI()*(CI13/2)*(CJ13/2)*(CK13/2)</f>
        <v>0</v>
      </c>
      <c r="AF60" s="7">
        <f>4/3*PI()*(CL13/2)*(CM13/2)*(CN13/2)</f>
        <v>0</v>
      </c>
      <c r="AG60" s="7">
        <f>4/3*PI()*(CO13/2)*(CP13/2)*(CQ13/2)</f>
        <v>0</v>
      </c>
      <c r="AH60" s="7">
        <f>4/3*PI()*(CR13/2)*(CS13/2)*(CT13/2)</f>
        <v>0</v>
      </c>
      <c r="AI60" s="7">
        <f>4/3*PI()*(CU13/2)*(CV13/2)*(CW13/2)</f>
        <v>0</v>
      </c>
      <c r="AQ60" s="18">
        <v>9</v>
      </c>
      <c r="AR60" s="6">
        <v>29.650351464580467</v>
      </c>
      <c r="AS60" s="93">
        <v>0.21497042721031656</v>
      </c>
      <c r="AU60" s="18">
        <v>30</v>
      </c>
      <c r="AV60" s="7">
        <v>77.669595174700447</v>
      </c>
      <c r="AW60" s="2">
        <v>6.0368880997212049E-2</v>
      </c>
      <c r="AX60" s="27"/>
    </row>
    <row r="61" spans="1:101" x14ac:dyDescent="0.2">
      <c r="A61" s="24"/>
      <c r="B61" s="16">
        <v>2</v>
      </c>
      <c r="C61" s="7">
        <f t="shared" si="0"/>
        <v>59.09335781402401</v>
      </c>
      <c r="D61" s="7">
        <f t="shared" si="1"/>
        <v>44.148801560897361</v>
      </c>
      <c r="E61" s="7">
        <f t="shared" si="2"/>
        <v>42.458624713266047</v>
      </c>
      <c r="F61" s="7">
        <f t="shared" si="3"/>
        <v>68.69406496339441</v>
      </c>
      <c r="G61" s="7">
        <f t="shared" ref="G61:G101" si="6">4/3*PI()*(O14/2)*(P14/2)*(Q14/2)</f>
        <v>58.643062867009462</v>
      </c>
      <c r="H61" s="7">
        <f t="shared" ref="H61:H101" si="7">4/3*PI()*(R14/2)*(S14/2)*(T14/2)</f>
        <v>106.67382575019261</v>
      </c>
      <c r="I61" s="7">
        <f>4/3*PI()*(U14/2)*(V14/2)*(W14/2)</f>
        <v>120.39839685617522</v>
      </c>
      <c r="J61" s="7">
        <f>4/3*PI()*(X14/2)*(Y14/2)*(Z14/2)</f>
        <v>116.11326447667874</v>
      </c>
      <c r="K61" s="7">
        <f>4/3*PI()*(AA14/2)*(AB14/2)*(AC14/2)</f>
        <v>127.69526939291313</v>
      </c>
      <c r="L61" s="7">
        <f>4/3*PI()*(AD14/2)*(AE14/2)*(AF14/2)</f>
        <v>138.40443515022511</v>
      </c>
      <c r="M61" s="7">
        <f>4/3*PI()*(AG14/2)*(AH14/2)*(AI14/2)</f>
        <v>150.67392525882005</v>
      </c>
      <c r="N61" s="7">
        <f>4/3*PI()*(AJ14/2)*(AK14/2)*(AL14/2)</f>
        <v>189.97420215767715</v>
      </c>
      <c r="O61" s="7">
        <f t="shared" ref="O61:O101" si="8">4/3*PI()*(AM14/2)*(AN14/2)*(AO14/2)</f>
        <v>181.23062620396118</v>
      </c>
      <c r="P61" s="7">
        <f t="shared" ref="P61:P101" si="9">4/3*PI()*(AP14/2)*(AQ14/2)*(AR14/2)</f>
        <v>207.93154576559644</v>
      </c>
      <c r="Q61" s="7">
        <f t="shared" ref="Q61:Q101" si="10">4/3*PI()*(AS14/2)*(AT14/2)*(AU14/2)</f>
        <v>215.95936219306952</v>
      </c>
      <c r="R61" s="7">
        <f t="shared" ref="R61:R101" si="11">4/3*PI()*(AV14/2)*(AW14/2)*(AX14/2)</f>
        <v>159.68715458196917</v>
      </c>
      <c r="S61" s="7">
        <f t="shared" ref="S61:S101" si="12">4/3*PI()*(AY14/2)*(AZ14/2)*(BA14/2)</f>
        <v>222.68237047175168</v>
      </c>
      <c r="T61" s="7">
        <f t="shared" si="4"/>
        <v>238.69192663444531</v>
      </c>
      <c r="U61" s="7">
        <f t="shared" si="5"/>
        <v>266.14525763661527</v>
      </c>
      <c r="V61" s="7">
        <f t="shared" ref="V61:V101" si="13">4/3*PI()*(BH14/2)*(BI14/2)*(BJ14/2)</f>
        <v>252.40812016001834</v>
      </c>
      <c r="W61" s="7">
        <f t="shared" ref="W61:W101" si="14">4/3*PI()*(BK14/2)*(BL14/2)*(BM14/2)</f>
        <v>245.70396143725773</v>
      </c>
      <c r="X61" s="7">
        <f t="shared" ref="X61:X101" si="15">4/3*PI()*(BN14/2)*(BO14/2)*(BP14/2)</f>
        <v>282.02496130296049</v>
      </c>
      <c r="Y61" s="7">
        <f t="shared" ref="Y61:Y101" si="16">4/3*PI()*(BQ14/2)*(BR14/2)*(BS14/2)</f>
        <v>216.14157456697774</v>
      </c>
      <c r="Z61" s="7">
        <f t="shared" ref="Z61:Z101" si="17">4/3*PI()*(BT14/2)*(BU14/2)*(BV14/2)</f>
        <v>149.27277493531901</v>
      </c>
      <c r="AA61" s="7">
        <f t="shared" ref="AA61:AA101" si="18">4/3*PI()*(BW14/2)*(BX14/2)*(BY14/2)</f>
        <v>160.8244111225687</v>
      </c>
      <c r="AB61" s="7">
        <f t="shared" ref="AB61:AB101" si="19">4/3*PI()*(BZ14/2)*(CA14/2)*(CB14/2)</f>
        <v>129.59383855323256</v>
      </c>
      <c r="AC61" s="7">
        <f t="shared" ref="AC61:AC101" si="20">4/3*PI()*(CC14/2)*(CD14/2)*(CE14/2)</f>
        <v>153.93070964304144</v>
      </c>
      <c r="AD61" s="7">
        <f t="shared" ref="AD61:AD75" si="21">4/3*PI()*(CF14/2)*(CG14/2)*(CH14/2)</f>
        <v>120.40153844882882</v>
      </c>
      <c r="AE61" s="7">
        <f t="shared" ref="AE61:AE75" si="22">4/3*PI()*(CI14/2)*(CJ14/2)*(CK14/2)</f>
        <v>115.05035896221419</v>
      </c>
      <c r="AF61" s="7">
        <f t="shared" ref="AF61:AF75" si="23">4/3*PI()*(CL14/2)*(CM14/2)*(CN14/2)</f>
        <v>80.966696664642924</v>
      </c>
      <c r="AG61" s="7">
        <f t="shared" ref="AG61:AG75" si="24">4/3*PI()*(CO14/2)*(CP14/2)*(CQ14/2)</f>
        <v>57.335636724340517</v>
      </c>
      <c r="AH61" s="7">
        <f t="shared" ref="AH61:AH100" si="25">4/3*PI()*(CR14/2)*(CS14/2)*(CT14/2)</f>
        <v>64.358143502664902</v>
      </c>
      <c r="AI61" s="7">
        <f t="shared" ref="AI61:AI100" si="26">4/3*PI()*(CU14/2)*(CV14/2)*(CW14/2)</f>
        <v>62.486277879900975</v>
      </c>
      <c r="AQ61" s="18">
        <v>23</v>
      </c>
      <c r="AR61" s="6">
        <v>43.5801732905976</v>
      </c>
      <c r="AS61" s="93">
        <v>0.28618115723275506</v>
      </c>
      <c r="AU61" s="2">
        <v>36</v>
      </c>
      <c r="AV61" s="7">
        <v>77.810966844112002</v>
      </c>
      <c r="AW61" s="2">
        <v>0.34781980820538139</v>
      </c>
    </row>
    <row r="62" spans="1:101" x14ac:dyDescent="0.2">
      <c r="A62" s="24"/>
      <c r="B62" s="16">
        <v>3</v>
      </c>
      <c r="C62" s="7">
        <f t="shared" si="0"/>
        <v>33.379421944391545</v>
      </c>
      <c r="D62" s="7">
        <f t="shared" si="1"/>
        <v>43.196898986859651</v>
      </c>
      <c r="E62" s="7">
        <f t="shared" si="2"/>
        <v>45.238934211693021</v>
      </c>
      <c r="F62" s="7">
        <f t="shared" si="3"/>
        <v>66.178696445420172</v>
      </c>
      <c r="G62" s="7">
        <f t="shared" si="6"/>
        <v>71.675436391651132</v>
      </c>
      <c r="H62" s="7">
        <f t="shared" si="7"/>
        <v>118.49249731299743</v>
      </c>
      <c r="I62" s="7">
        <f t="shared" ref="I62:I101" si="27">4/3*PI()*(U15/2)*(V15/2)*(W15/2)</f>
        <v>103.76994694072445</v>
      </c>
      <c r="J62" s="7">
        <f t="shared" ref="J62:J101" si="28">4/3*PI()*(X15/2)*(Y15/2)*(Z15/2)</f>
        <v>135.46547522279187</v>
      </c>
      <c r="K62" s="7">
        <f t="shared" ref="K62:K101" si="29">4/3*PI()*(AA15/2)*(AB15/2)*(AC15/2)</f>
        <v>99.25704909384271</v>
      </c>
      <c r="L62" s="7">
        <f t="shared" ref="L62:L101" si="30">4/3*PI()*(AD15/2)*(AE15/2)*(AF15/2)</f>
        <v>79.85666726037455</v>
      </c>
      <c r="M62" s="7">
        <f>4/3*PI()*(AG15/2)*(AH15/2)*(AI15/2)</f>
        <v>70.137103188943314</v>
      </c>
      <c r="N62" s="7">
        <f t="shared" ref="N62:N101" si="31">4/3*PI()*(AJ15/2)*(AK15/2)*(AL15/2)</f>
        <v>71.534064722239577</v>
      </c>
      <c r="O62" s="7">
        <f t="shared" si="8"/>
        <v>67.468843828494414</v>
      </c>
      <c r="P62" s="7">
        <f t="shared" si="9"/>
        <v>57.034043829595902</v>
      </c>
      <c r="Q62" s="7">
        <f t="shared" si="10"/>
        <v>35.790594306021717</v>
      </c>
      <c r="R62" s="7">
        <f t="shared" si="11"/>
        <v>47.82132337294383</v>
      </c>
      <c r="S62" s="7">
        <f t="shared" si="12"/>
        <v>42.147607040560658</v>
      </c>
      <c r="T62" s="7">
        <f t="shared" ref="T62:T101" si="32">4/3*PI()*(BB15/2)*(BC15/2)*(BD15/2)</f>
        <v>41.23340357836603</v>
      </c>
      <c r="U62" s="7">
        <f t="shared" si="5"/>
        <v>60.008608473769826</v>
      </c>
      <c r="V62" s="7">
        <f t="shared" si="13"/>
        <v>41.066899167725772</v>
      </c>
      <c r="W62" s="7">
        <f t="shared" si="14"/>
        <v>47.752208334564848</v>
      </c>
      <c r="X62" s="7">
        <f t="shared" si="15"/>
        <v>55.810393491022666</v>
      </c>
      <c r="Y62" s="7">
        <f t="shared" si="16"/>
        <v>63.527715844565989</v>
      </c>
      <c r="Z62" s="7">
        <f t="shared" si="17"/>
        <v>32.672563597333848</v>
      </c>
      <c r="AA62" s="7">
        <f t="shared" si="18"/>
        <v>53.721234376385461</v>
      </c>
      <c r="AB62" s="7">
        <f t="shared" si="19"/>
        <v>50.469685979920015</v>
      </c>
      <c r="AC62" s="7">
        <f t="shared" si="20"/>
        <v>67.858401317539531</v>
      </c>
      <c r="AD62" s="7">
        <f t="shared" si="21"/>
        <v>46.177223217565171</v>
      </c>
      <c r="AE62" s="7">
        <f t="shared" si="22"/>
        <v>43.353978619539141</v>
      </c>
      <c r="AF62" s="7">
        <f t="shared" si="23"/>
        <v>46.143712895926868</v>
      </c>
      <c r="AG62" s="7">
        <f t="shared" si="24"/>
        <v>31.893448619243578</v>
      </c>
      <c r="AH62" s="7">
        <f t="shared" si="25"/>
        <v>20.66539647531366</v>
      </c>
      <c r="AI62" s="7">
        <f t="shared" si="26"/>
        <v>24.279798823268713</v>
      </c>
      <c r="AQ62" s="18">
        <v>21</v>
      </c>
      <c r="AR62" s="6">
        <v>53.353668035915454</v>
      </c>
      <c r="AS62" s="93">
        <v>0.4255222886970329</v>
      </c>
      <c r="AU62" s="18">
        <v>29</v>
      </c>
      <c r="AV62" s="7">
        <v>68.989374672831843</v>
      </c>
      <c r="AW62" s="2">
        <v>0.51380357484137895</v>
      </c>
    </row>
    <row r="63" spans="1:101" x14ac:dyDescent="0.2">
      <c r="A63" s="24"/>
      <c r="B63" s="16">
        <v>4</v>
      </c>
      <c r="C63" s="7">
        <f t="shared" si="0"/>
        <v>40.752739902366798</v>
      </c>
      <c r="D63" s="7">
        <f t="shared" si="1"/>
        <v>54.454272662223076</v>
      </c>
      <c r="E63" s="7">
        <f t="shared" si="2"/>
        <v>43.179620227264905</v>
      </c>
      <c r="F63" s="7">
        <f t="shared" si="3"/>
        <v>59.112207369945544</v>
      </c>
      <c r="G63" s="7">
        <f t="shared" si="6"/>
        <v>65.889669921289936</v>
      </c>
      <c r="H63" s="7">
        <f t="shared" si="7"/>
        <v>0</v>
      </c>
      <c r="I63" s="7">
        <f t="shared" si="27"/>
        <v>0</v>
      </c>
      <c r="J63" s="7">
        <f t="shared" si="28"/>
        <v>0</v>
      </c>
      <c r="K63" s="7">
        <f t="shared" si="29"/>
        <v>0</v>
      </c>
      <c r="L63" s="7">
        <f t="shared" si="30"/>
        <v>0</v>
      </c>
      <c r="M63" s="7">
        <f t="shared" ref="M63:M101" si="33">4/3*PI()*(AG16/2)*(AH16/2)*(AI16/2)</f>
        <v>0</v>
      </c>
      <c r="N63" s="7">
        <f t="shared" si="31"/>
        <v>0</v>
      </c>
      <c r="O63" s="7">
        <f t="shared" si="8"/>
        <v>0</v>
      </c>
      <c r="P63" s="7">
        <f t="shared" si="9"/>
        <v>0</v>
      </c>
      <c r="Q63" s="7">
        <f t="shared" si="10"/>
        <v>0</v>
      </c>
      <c r="R63" s="7">
        <f t="shared" si="11"/>
        <v>0</v>
      </c>
      <c r="S63" s="7">
        <f t="shared" si="12"/>
        <v>0</v>
      </c>
      <c r="T63" s="7">
        <f t="shared" si="32"/>
        <v>0</v>
      </c>
      <c r="U63" s="7">
        <f t="shared" si="5"/>
        <v>0</v>
      </c>
      <c r="V63" s="7">
        <f t="shared" si="13"/>
        <v>0</v>
      </c>
      <c r="W63" s="7">
        <f t="shared" si="14"/>
        <v>0</v>
      </c>
      <c r="X63" s="7">
        <f t="shared" si="15"/>
        <v>0</v>
      </c>
      <c r="Y63" s="7">
        <f t="shared" si="16"/>
        <v>0</v>
      </c>
      <c r="Z63" s="7">
        <f t="shared" si="17"/>
        <v>0</v>
      </c>
      <c r="AA63" s="7">
        <f t="shared" si="18"/>
        <v>0</v>
      </c>
      <c r="AB63" s="7">
        <f t="shared" si="19"/>
        <v>0</v>
      </c>
      <c r="AC63" s="7">
        <f t="shared" si="20"/>
        <v>0</v>
      </c>
      <c r="AD63" s="7">
        <f t="shared" si="21"/>
        <v>0</v>
      </c>
      <c r="AE63" s="7">
        <f t="shared" si="22"/>
        <v>0</v>
      </c>
      <c r="AF63" s="7">
        <f t="shared" si="23"/>
        <v>0</v>
      </c>
      <c r="AG63" s="7">
        <f t="shared" si="24"/>
        <v>0</v>
      </c>
      <c r="AH63" s="7">
        <f t="shared" si="25"/>
        <v>0</v>
      </c>
      <c r="AI63" s="7">
        <f t="shared" si="26"/>
        <v>0</v>
      </c>
      <c r="AQ63" s="18">
        <v>25</v>
      </c>
      <c r="AR63" s="6">
        <v>16.486554647263635</v>
      </c>
      <c r="AS63" s="93">
        <v>0.48267816027925559</v>
      </c>
      <c r="AU63" s="2">
        <v>3</v>
      </c>
      <c r="AV63" s="7">
        <v>71.675436391651132</v>
      </c>
      <c r="AW63" s="2">
        <v>0.54673865069657923</v>
      </c>
    </row>
    <row r="64" spans="1:101" x14ac:dyDescent="0.2">
      <c r="A64" s="24"/>
      <c r="B64" s="16">
        <v>5</v>
      </c>
      <c r="C64" s="7">
        <f t="shared" si="0"/>
        <v>37.689687065116743</v>
      </c>
      <c r="D64" s="7">
        <f t="shared" si="1"/>
        <v>43.5801732905976</v>
      </c>
      <c r="E64" s="7">
        <f t="shared" si="2"/>
        <v>48.79102830535188</v>
      </c>
      <c r="F64" s="7">
        <f t="shared" si="3"/>
        <v>54.419191544257991</v>
      </c>
      <c r="G64" s="7">
        <f>4/3*PI()*(O17/2)*(P17/2)*(Q17/2)</f>
        <v>110.58406140636072</v>
      </c>
      <c r="H64" s="7">
        <f t="shared" si="7"/>
        <v>191.96387750495072</v>
      </c>
      <c r="I64" s="7">
        <f t="shared" si="27"/>
        <v>142.28901446638892</v>
      </c>
      <c r="J64" s="7">
        <f t="shared" si="28"/>
        <v>0</v>
      </c>
      <c r="K64" s="7">
        <f t="shared" si="29"/>
        <v>0</v>
      </c>
      <c r="L64" s="7">
        <f t="shared" si="30"/>
        <v>0</v>
      </c>
      <c r="M64" s="7">
        <f t="shared" si="33"/>
        <v>0</v>
      </c>
      <c r="N64" s="7">
        <f t="shared" si="31"/>
        <v>0</v>
      </c>
      <c r="O64" s="7">
        <f t="shared" si="8"/>
        <v>0</v>
      </c>
      <c r="P64" s="7">
        <f t="shared" si="9"/>
        <v>0</v>
      </c>
      <c r="Q64" s="7">
        <f t="shared" si="10"/>
        <v>0</v>
      </c>
      <c r="R64" s="7">
        <f t="shared" si="11"/>
        <v>0</v>
      </c>
      <c r="S64" s="7">
        <f t="shared" si="12"/>
        <v>0</v>
      </c>
      <c r="T64" s="7">
        <f t="shared" si="32"/>
        <v>0</v>
      </c>
      <c r="U64" s="7">
        <f t="shared" si="5"/>
        <v>0</v>
      </c>
      <c r="V64" s="7">
        <f t="shared" si="13"/>
        <v>0</v>
      </c>
      <c r="W64" s="7">
        <f t="shared" si="14"/>
        <v>0</v>
      </c>
      <c r="X64" s="7">
        <f t="shared" si="15"/>
        <v>0</v>
      </c>
      <c r="Y64" s="7">
        <f t="shared" si="16"/>
        <v>0</v>
      </c>
      <c r="Z64" s="7">
        <f t="shared" si="17"/>
        <v>0</v>
      </c>
      <c r="AA64" s="7">
        <f t="shared" si="18"/>
        <v>0</v>
      </c>
      <c r="AB64" s="7">
        <f t="shared" si="19"/>
        <v>0</v>
      </c>
      <c r="AC64" s="7">
        <f t="shared" si="20"/>
        <v>0</v>
      </c>
      <c r="AD64" s="7">
        <f t="shared" si="21"/>
        <v>0</v>
      </c>
      <c r="AE64" s="7">
        <f t="shared" si="22"/>
        <v>0</v>
      </c>
      <c r="AF64" s="7">
        <f t="shared" si="23"/>
        <v>0</v>
      </c>
      <c r="AG64" s="7">
        <f t="shared" si="24"/>
        <v>0</v>
      </c>
      <c r="AH64" s="7">
        <f t="shared" si="25"/>
        <v>0</v>
      </c>
      <c r="AI64" s="7">
        <f t="shared" si="26"/>
        <v>0</v>
      </c>
      <c r="AQ64" s="18">
        <v>17</v>
      </c>
      <c r="AR64" s="6">
        <v>40.188824021047424</v>
      </c>
      <c r="AS64" s="93">
        <v>0.77307122855230936</v>
      </c>
      <c r="AU64" s="18">
        <v>10</v>
      </c>
      <c r="AV64" s="7">
        <v>72.58335666853857</v>
      </c>
      <c r="AW64" s="2">
        <v>0.69160017169881183</v>
      </c>
    </row>
    <row r="65" spans="1:52" x14ac:dyDescent="0.2">
      <c r="A65" s="24"/>
      <c r="B65" s="19">
        <v>6</v>
      </c>
      <c r="C65" s="7">
        <f t="shared" si="0"/>
        <v>37.381287386289351</v>
      </c>
      <c r="D65" s="7">
        <f t="shared" si="1"/>
        <v>21.614157456697775</v>
      </c>
      <c r="E65" s="7">
        <f t="shared" si="2"/>
        <v>41.486301786980007</v>
      </c>
      <c r="F65" s="7">
        <f t="shared" si="3"/>
        <v>48.536035701635498</v>
      </c>
      <c r="G65" s="7">
        <f t="shared" si="6"/>
        <v>71.779108949219577</v>
      </c>
      <c r="H65" s="7">
        <f t="shared" si="7"/>
        <v>123.40699542076307</v>
      </c>
      <c r="I65" s="7">
        <f t="shared" si="27"/>
        <v>106.21724761787092</v>
      </c>
      <c r="J65" s="7">
        <f t="shared" si="28"/>
        <v>134.58582927978671</v>
      </c>
      <c r="K65" s="7">
        <f t="shared" si="29"/>
        <v>95.83951988551263</v>
      </c>
      <c r="L65" s="7">
        <f t="shared" si="30"/>
        <v>107.81945987120167</v>
      </c>
      <c r="M65" s="7">
        <f t="shared" si="33"/>
        <v>105.57322112388498</v>
      </c>
      <c r="N65" s="7">
        <f t="shared" si="31"/>
        <v>135.0623041655812</v>
      </c>
      <c r="O65" s="7">
        <f>4/3*PI()*(AM18/2)*(AN18/2)*(AO18/2)</f>
        <v>99.180080073829757</v>
      </c>
      <c r="P65" s="7">
        <f t="shared" si="9"/>
        <v>108.23415010147555</v>
      </c>
      <c r="Q65" s="7">
        <f t="shared" si="10"/>
        <v>72.847250451440118</v>
      </c>
      <c r="R65" s="7">
        <f t="shared" si="11"/>
        <v>75.680967024978116</v>
      </c>
      <c r="S65" s="7">
        <f>4/3*PI()*(AY18/2)*(AZ18/2)*(BA18/2)</f>
        <v>92.488487721683498</v>
      </c>
      <c r="T65" s="7">
        <f>4/3*PI()*(BB18/2)*(BC18/2)*(BD18/2)</f>
        <v>102.22114176250466</v>
      </c>
      <c r="U65" s="7">
        <f t="shared" si="5"/>
        <v>115.17078668060182</v>
      </c>
      <c r="V65" s="7">
        <f t="shared" si="13"/>
        <v>102.94370807283035</v>
      </c>
      <c r="W65" s="7">
        <f t="shared" si="14"/>
        <v>107.81945987120172</v>
      </c>
      <c r="X65" s="7">
        <f t="shared" si="15"/>
        <v>104.75640703395166</v>
      </c>
      <c r="Y65" s="7">
        <f t="shared" si="16"/>
        <v>84.533975122794146</v>
      </c>
      <c r="Z65" s="7">
        <f t="shared" si="17"/>
        <v>47.238557935702914</v>
      </c>
      <c r="AA65" s="7">
        <f t="shared" si="18"/>
        <v>57.999036373023557</v>
      </c>
      <c r="AB65" s="7">
        <f t="shared" si="19"/>
        <v>24.975661596038854</v>
      </c>
      <c r="AC65" s="7">
        <f t="shared" si="20"/>
        <v>48.867473726589225</v>
      </c>
      <c r="AD65" s="7">
        <f t="shared" si="21"/>
        <v>40.752739902366798</v>
      </c>
      <c r="AE65" s="7">
        <f t="shared" si="22"/>
        <v>27.444953421760431</v>
      </c>
      <c r="AF65" s="7">
        <f t="shared" si="23"/>
        <v>25.26154652751552</v>
      </c>
      <c r="AG65" s="7">
        <f t="shared" si="24"/>
        <v>11.334866294151972</v>
      </c>
      <c r="AH65" s="7">
        <f t="shared" si="25"/>
        <v>7.3230524755178079</v>
      </c>
      <c r="AI65" s="7">
        <f t="shared" si="26"/>
        <v>14.462321780800611</v>
      </c>
      <c r="AQ65" s="18">
        <v>38</v>
      </c>
      <c r="AR65" s="6">
        <v>28.300513821088046</v>
      </c>
      <c r="AS65" s="93">
        <v>0.84662910458301122</v>
      </c>
      <c r="AU65" s="18">
        <v>6</v>
      </c>
      <c r="AV65" s="7">
        <v>71.779108949219577</v>
      </c>
      <c r="AW65" s="2">
        <v>0.77005288739254985</v>
      </c>
    </row>
    <row r="66" spans="1:52" x14ac:dyDescent="0.2">
      <c r="A66" s="24"/>
      <c r="B66" s="16">
        <v>7</v>
      </c>
      <c r="C66" s="7">
        <f t="shared" si="0"/>
        <v>45.823270445260711</v>
      </c>
      <c r="D66" s="7">
        <f t="shared" si="1"/>
        <v>35.382187261055037</v>
      </c>
      <c r="E66" s="7">
        <f t="shared" si="2"/>
        <v>26.056369468873747</v>
      </c>
      <c r="F66" s="7">
        <f t="shared" si="3"/>
        <v>64.326203977353387</v>
      </c>
      <c r="G66" s="7">
        <f t="shared" si="6"/>
        <v>67.4688438284944</v>
      </c>
      <c r="H66" s="7">
        <f t="shared" si="7"/>
        <v>126.94128715605156</v>
      </c>
      <c r="I66" s="7">
        <f t="shared" si="27"/>
        <v>90.452735682157311</v>
      </c>
      <c r="J66" s="7">
        <f t="shared" si="28"/>
        <v>62.924006456301157</v>
      </c>
      <c r="K66" s="7">
        <f t="shared" si="29"/>
        <v>87.461939475939843</v>
      </c>
      <c r="L66" s="7">
        <f t="shared" si="30"/>
        <v>89.309719555026248</v>
      </c>
      <c r="M66" s="7">
        <f t="shared" si="33"/>
        <v>64.465481251662553</v>
      </c>
      <c r="N66" s="7">
        <f t="shared" si="31"/>
        <v>69.322383494112373</v>
      </c>
      <c r="O66" s="7">
        <f t="shared" si="8"/>
        <v>40.639642566837551</v>
      </c>
      <c r="P66" s="7">
        <f t="shared" si="9"/>
        <v>52.171382000614493</v>
      </c>
      <c r="Q66" s="7">
        <f t="shared" si="10"/>
        <v>41.486301786980007</v>
      </c>
      <c r="R66" s="7">
        <f t="shared" si="11"/>
        <v>40.229141126768496</v>
      </c>
      <c r="S66" s="7">
        <f t="shared" si="12"/>
        <v>43.065999292960072</v>
      </c>
      <c r="T66" s="7">
        <f t="shared" si="32"/>
        <v>21.697933260793501</v>
      </c>
      <c r="U66" s="7">
        <f t="shared" si="5"/>
        <v>10.810220321002477</v>
      </c>
      <c r="V66" s="7">
        <f t="shared" si="13"/>
        <v>20.39993189608532</v>
      </c>
      <c r="W66" s="7">
        <f t="shared" si="14"/>
        <v>29.119422306123788</v>
      </c>
      <c r="X66" s="7">
        <f t="shared" si="15"/>
        <v>28.478537404791474</v>
      </c>
      <c r="Y66" s="7">
        <f t="shared" si="16"/>
        <v>17.002299441227958</v>
      </c>
      <c r="Z66" s="7">
        <f t="shared" si="17"/>
        <v>13.508848410436109</v>
      </c>
      <c r="AA66" s="7">
        <f t="shared" si="18"/>
        <v>12.095131716320701</v>
      </c>
      <c r="AB66" s="7">
        <f t="shared" si="19"/>
        <v>9.2216216358372378</v>
      </c>
      <c r="AC66" s="7">
        <f t="shared" si="20"/>
        <v>5.2228977865930304</v>
      </c>
      <c r="AD66" s="7" t="e">
        <f t="shared" si="21"/>
        <v>#VALUE!</v>
      </c>
      <c r="AE66" s="7" t="e">
        <f t="shared" si="22"/>
        <v>#VALUE!</v>
      </c>
      <c r="AF66" s="7" t="e">
        <f t="shared" si="23"/>
        <v>#VALUE!</v>
      </c>
      <c r="AG66" s="7" t="e">
        <f t="shared" si="24"/>
        <v>#VALUE!</v>
      </c>
      <c r="AH66" s="7" t="e">
        <f t="shared" si="25"/>
        <v>#VALUE!</v>
      </c>
      <c r="AI66" s="7" t="e">
        <f t="shared" si="26"/>
        <v>#VALUE!</v>
      </c>
      <c r="AQ66" s="18">
        <v>33</v>
      </c>
      <c r="AR66" s="6">
        <v>42.486899047148356</v>
      </c>
      <c r="AS66" s="93">
        <v>0.86305977991694482</v>
      </c>
      <c r="AU66" s="18">
        <v>39</v>
      </c>
      <c r="AV66" s="7">
        <v>79.367102405190138</v>
      </c>
      <c r="AW66" s="2">
        <v>0.79679284571370523</v>
      </c>
    </row>
    <row r="67" spans="1:52" ht="16" thickBot="1" x14ac:dyDescent="0.25">
      <c r="A67" s="45"/>
      <c r="B67" s="47">
        <v>8</v>
      </c>
      <c r="C67" s="7">
        <f t="shared" si="0"/>
        <v>66.523224439763865</v>
      </c>
      <c r="D67" s="7">
        <f t="shared" si="1"/>
        <v>43.853491851459921</v>
      </c>
      <c r="E67" s="7">
        <f t="shared" si="2"/>
        <v>32.019112325387169</v>
      </c>
      <c r="F67" s="7">
        <f t="shared" si="3"/>
        <v>52.27610175573416</v>
      </c>
      <c r="G67" s="7">
        <f t="shared" si="6"/>
        <v>60.167782501551713</v>
      </c>
      <c r="H67" s="7">
        <f t="shared" si="7"/>
        <v>76.881055418649396</v>
      </c>
      <c r="I67" s="7">
        <f t="shared" si="27"/>
        <v>68.975237505890675</v>
      </c>
      <c r="J67" s="7">
        <f t="shared" si="28"/>
        <v>0</v>
      </c>
      <c r="K67" s="7">
        <f t="shared" si="29"/>
        <v>0</v>
      </c>
      <c r="L67" s="7">
        <f t="shared" si="30"/>
        <v>0</v>
      </c>
      <c r="M67" s="7">
        <f t="shared" si="33"/>
        <v>0</v>
      </c>
      <c r="N67" s="7">
        <f t="shared" si="31"/>
        <v>0</v>
      </c>
      <c r="O67" s="7">
        <f t="shared" si="8"/>
        <v>0</v>
      </c>
      <c r="P67" s="7">
        <f t="shared" si="9"/>
        <v>0</v>
      </c>
      <c r="Q67" s="7">
        <f t="shared" si="10"/>
        <v>0</v>
      </c>
      <c r="R67" s="7">
        <f t="shared" si="11"/>
        <v>0</v>
      </c>
      <c r="S67" s="7">
        <f t="shared" si="12"/>
        <v>0</v>
      </c>
      <c r="T67" s="7">
        <f t="shared" si="32"/>
        <v>0</v>
      </c>
      <c r="U67" s="7">
        <f t="shared" si="5"/>
        <v>0</v>
      </c>
      <c r="V67" s="7">
        <f t="shared" si="13"/>
        <v>0</v>
      </c>
      <c r="W67" s="7">
        <f t="shared" si="14"/>
        <v>0</v>
      </c>
      <c r="X67" s="7">
        <f t="shared" si="15"/>
        <v>0</v>
      </c>
      <c r="Y67" s="7">
        <f t="shared" si="16"/>
        <v>0</v>
      </c>
      <c r="Z67" s="7">
        <f t="shared" si="17"/>
        <v>0</v>
      </c>
      <c r="AA67" s="7">
        <f t="shared" si="18"/>
        <v>0</v>
      </c>
      <c r="AB67" s="7">
        <f t="shared" si="19"/>
        <v>0</v>
      </c>
      <c r="AC67" s="7">
        <f t="shared" si="20"/>
        <v>0</v>
      </c>
      <c r="AD67" s="7">
        <f t="shared" si="21"/>
        <v>0</v>
      </c>
      <c r="AE67" s="7">
        <f t="shared" si="22"/>
        <v>0</v>
      </c>
      <c r="AF67" s="7">
        <f t="shared" si="23"/>
        <v>0</v>
      </c>
      <c r="AG67" s="7">
        <f t="shared" si="24"/>
        <v>0</v>
      </c>
      <c r="AH67" s="7">
        <f t="shared" si="25"/>
        <v>0</v>
      </c>
      <c r="AI67" s="7">
        <f t="shared" si="26"/>
        <v>0</v>
      </c>
      <c r="AQ67" s="18">
        <v>32</v>
      </c>
      <c r="AR67" s="6">
        <v>26.389378290154259</v>
      </c>
      <c r="AS67" s="93">
        <v>0.97587527707827726</v>
      </c>
      <c r="AU67" s="2">
        <v>40</v>
      </c>
      <c r="AV67" s="7">
        <v>79.65717612687159</v>
      </c>
      <c r="AW67" s="2">
        <v>0.87519070140395172</v>
      </c>
    </row>
    <row r="68" spans="1:52" x14ac:dyDescent="0.2">
      <c r="A68" s="24">
        <v>2</v>
      </c>
      <c r="B68" s="16">
        <v>9</v>
      </c>
      <c r="C68" s="7">
        <f t="shared" si="0"/>
        <v>31.937430916393829</v>
      </c>
      <c r="D68" s="7">
        <f t="shared" si="1"/>
        <v>29.673389810706791</v>
      </c>
      <c r="E68" s="7">
        <f t="shared" si="2"/>
        <v>25.861590724351178</v>
      </c>
      <c r="F68" s="7">
        <f t="shared" si="3"/>
        <v>39.866810774054471</v>
      </c>
      <c r="G68" s="7">
        <f t="shared" si="6"/>
        <v>29.650351464580467</v>
      </c>
      <c r="H68" s="7">
        <f t="shared" si="7"/>
        <v>49.029265748249102</v>
      </c>
      <c r="I68" s="7">
        <f t="shared" si="27"/>
        <v>36.396921688164547</v>
      </c>
      <c r="J68" s="7">
        <f t="shared" si="28"/>
        <v>52.929553027680839</v>
      </c>
      <c r="K68" s="7">
        <f t="shared" si="29"/>
        <v>41.563270806992968</v>
      </c>
      <c r="L68" s="7">
        <f t="shared" si="30"/>
        <v>38.242607372148555</v>
      </c>
      <c r="M68" s="7">
        <f t="shared" si="33"/>
        <v>18.830706365617221</v>
      </c>
      <c r="N68" s="7">
        <f t="shared" si="31"/>
        <v>40.715040790523723</v>
      </c>
      <c r="O68" s="7">
        <f t="shared" si="8"/>
        <v>9.6132735199847659</v>
      </c>
      <c r="P68" s="7">
        <f t="shared" si="9"/>
        <v>27.755971094465821</v>
      </c>
      <c r="Q68" s="7">
        <f t="shared" si="10"/>
        <v>17.724865751553608</v>
      </c>
      <c r="R68" s="7">
        <f t="shared" si="11"/>
        <v>22.244570382518123</v>
      </c>
      <c r="S68" s="7">
        <f t="shared" si="12"/>
        <v>20.706237179810326</v>
      </c>
      <c r="T68" s="7">
        <f t="shared" si="32"/>
        <v>16.947845168565735</v>
      </c>
      <c r="U68" s="7">
        <f t="shared" si="5"/>
        <v>12.095131716320703</v>
      </c>
      <c r="V68" s="7">
        <f t="shared" si="13"/>
        <v>10.02168056495144</v>
      </c>
      <c r="W68" s="7">
        <f t="shared" si="14"/>
        <v>9.105906306430013</v>
      </c>
      <c r="X68" s="7" t="e">
        <f t="shared" si="15"/>
        <v>#VALUE!</v>
      </c>
      <c r="Y68" s="7" t="e">
        <f t="shared" si="16"/>
        <v>#VALUE!</v>
      </c>
      <c r="Z68" s="7" t="e">
        <f t="shared" si="17"/>
        <v>#VALUE!</v>
      </c>
      <c r="AA68" s="7" t="e">
        <f t="shared" si="18"/>
        <v>#VALUE!</v>
      </c>
      <c r="AB68" s="7" t="e">
        <f t="shared" si="19"/>
        <v>#VALUE!</v>
      </c>
      <c r="AC68" s="7" t="e">
        <f t="shared" si="20"/>
        <v>#VALUE!</v>
      </c>
      <c r="AD68" s="7" t="e">
        <f t="shared" si="21"/>
        <v>#VALUE!</v>
      </c>
      <c r="AE68" s="7" t="e">
        <f t="shared" si="22"/>
        <v>#VALUE!</v>
      </c>
      <c r="AF68" s="7" t="e">
        <f t="shared" si="23"/>
        <v>#VALUE!</v>
      </c>
      <c r="AG68" s="7" t="e">
        <f t="shared" si="24"/>
        <v>#VALUE!</v>
      </c>
      <c r="AH68" s="7" t="e">
        <f t="shared" si="25"/>
        <v>#VALUE!</v>
      </c>
      <c r="AI68" s="7" t="e">
        <f t="shared" si="26"/>
        <v>#VALUE!</v>
      </c>
      <c r="AQ68" s="18">
        <v>12</v>
      </c>
      <c r="AR68" s="6">
        <v>49.989022303920777</v>
      </c>
      <c r="AS68" s="93">
        <v>0.99676749851363766</v>
      </c>
      <c r="AU68" s="18">
        <v>41</v>
      </c>
      <c r="AV68" s="7">
        <v>84.799439702022482</v>
      </c>
      <c r="AW68" s="2">
        <v>0.89764405274880499</v>
      </c>
    </row>
    <row r="69" spans="1:52" x14ac:dyDescent="0.2">
      <c r="A69" s="41"/>
      <c r="B69" s="2">
        <v>10</v>
      </c>
      <c r="C69" s="7">
        <f t="shared" si="0"/>
        <v>37.201693006259134</v>
      </c>
      <c r="D69" s="7">
        <f t="shared" si="1"/>
        <v>30.91327171132356</v>
      </c>
      <c r="E69" s="7">
        <f t="shared" si="2"/>
        <v>34.353315667004395</v>
      </c>
      <c r="F69" s="7">
        <f t="shared" si="3"/>
        <v>76.529197041447347</v>
      </c>
      <c r="G69" s="7">
        <f t="shared" si="6"/>
        <v>72.58335666853857</v>
      </c>
      <c r="H69" s="7">
        <f t="shared" si="7"/>
        <v>64.622560884342036</v>
      </c>
      <c r="I69" s="7">
        <f t="shared" si="27"/>
        <v>83.775804095727807</v>
      </c>
      <c r="J69" s="7">
        <f t="shared" si="28"/>
        <v>73.419020314393464</v>
      </c>
      <c r="K69" s="7">
        <f t="shared" si="29"/>
        <v>93.022558472793776</v>
      </c>
      <c r="L69" s="7">
        <f t="shared" si="30"/>
        <v>84.144417633749015</v>
      </c>
      <c r="M69" s="7">
        <f t="shared" si="33"/>
        <v>90.720818255263652</v>
      </c>
      <c r="N69" s="7">
        <f t="shared" si="31"/>
        <v>103.48929799700377</v>
      </c>
      <c r="O69" s="7">
        <f t="shared" si="8"/>
        <v>44.960903261850319</v>
      </c>
      <c r="P69" s="7">
        <f t="shared" si="9"/>
        <v>55.870083751440866</v>
      </c>
      <c r="Q69" s="7">
        <f t="shared" si="10"/>
        <v>63.711499014800992</v>
      </c>
      <c r="R69" s="7">
        <f t="shared" si="11"/>
        <v>53.567296336359554</v>
      </c>
      <c r="S69" s="7">
        <f t="shared" si="12"/>
        <v>62.01503898186251</v>
      </c>
      <c r="T69" s="7">
        <f t="shared" si="32"/>
        <v>102.04678337023043</v>
      </c>
      <c r="U69" s="7">
        <f t="shared" si="5"/>
        <v>65.11579093095564</v>
      </c>
      <c r="V69" s="7">
        <f t="shared" si="13"/>
        <v>72.473400925662929</v>
      </c>
      <c r="W69" s="7">
        <f t="shared" si="14"/>
        <v>46.364671579229359</v>
      </c>
      <c r="X69" s="7">
        <f t="shared" si="15"/>
        <v>72.449315381985414</v>
      </c>
      <c r="Y69" s="7">
        <f t="shared" si="16"/>
        <v>63.90994295075275</v>
      </c>
      <c r="Z69" s="7">
        <f t="shared" si="17"/>
        <v>25.802947661484168</v>
      </c>
      <c r="AA69" s="7">
        <f t="shared" si="18"/>
        <v>54.437517501403924</v>
      </c>
      <c r="AB69" s="7">
        <f t="shared" si="19"/>
        <v>27.939230665925223</v>
      </c>
      <c r="AC69" s="7">
        <f t="shared" si="20"/>
        <v>37.332592700158706</v>
      </c>
      <c r="AD69" s="7">
        <f t="shared" si="21"/>
        <v>51.061352596346097</v>
      </c>
      <c r="AE69" s="7">
        <f t="shared" si="22"/>
        <v>44.107960856400695</v>
      </c>
      <c r="AF69" s="7">
        <f t="shared" si="23"/>
        <v>37.322120724646737</v>
      </c>
      <c r="AG69" s="7">
        <f t="shared" si="24"/>
        <v>30.793891190487152</v>
      </c>
      <c r="AH69" s="7">
        <f t="shared" si="25"/>
        <v>33.994650505719548</v>
      </c>
      <c r="AI69" s="7">
        <f t="shared" si="26"/>
        <v>35.303123845939702</v>
      </c>
      <c r="AQ69" s="18"/>
      <c r="AR69" s="7"/>
      <c r="AS69" s="2"/>
      <c r="AT69" s="2"/>
      <c r="AU69" s="2"/>
      <c r="AV69" s="2"/>
      <c r="AW69" s="2"/>
      <c r="AX69" s="2"/>
      <c r="AY69" s="2"/>
      <c r="AZ69" s="7"/>
    </row>
    <row r="70" spans="1:52" ht="16" thickBot="1" x14ac:dyDescent="0.25">
      <c r="A70" s="45"/>
      <c r="B70" s="47">
        <v>11</v>
      </c>
      <c r="C70" s="7">
        <f t="shared" si="0"/>
        <v>68.964241931603141</v>
      </c>
      <c r="D70" s="7">
        <f t="shared" si="1"/>
        <v>50.579641722795664</v>
      </c>
      <c r="E70" s="7">
        <f t="shared" si="2"/>
        <v>57.427266510070211</v>
      </c>
      <c r="F70" s="7">
        <f t="shared" si="3"/>
        <v>92.138723739583838</v>
      </c>
      <c r="G70" s="7">
        <f t="shared" si="6"/>
        <v>104.19510914651028</v>
      </c>
      <c r="H70" s="7">
        <f t="shared" si="7"/>
        <v>158.7048832789468</v>
      </c>
      <c r="I70" s="7">
        <f t="shared" si="27"/>
        <v>143.05137428366004</v>
      </c>
      <c r="J70" s="7">
        <f t="shared" si="28"/>
        <v>161.98837120072369</v>
      </c>
      <c r="K70" s="7">
        <f t="shared" si="29"/>
        <v>130.74051987179283</v>
      </c>
      <c r="L70" s="7">
        <f t="shared" si="30"/>
        <v>126.99888302136736</v>
      </c>
      <c r="M70" s="7">
        <f t="shared" si="33"/>
        <v>106.57643637793134</v>
      </c>
      <c r="N70" s="7">
        <f t="shared" si="31"/>
        <v>104.55220351146831</v>
      </c>
      <c r="O70" s="7">
        <f t="shared" si="8"/>
        <v>62.37632213702534</v>
      </c>
      <c r="P70" s="7">
        <f t="shared" si="9"/>
        <v>92.560744352716057</v>
      </c>
      <c r="Q70" s="7">
        <f t="shared" si="10"/>
        <v>84.163267189670563</v>
      </c>
      <c r="R70" s="7">
        <f t="shared" si="11"/>
        <v>78.749255849984138</v>
      </c>
      <c r="S70" s="7">
        <f t="shared" si="12"/>
        <v>85.702647589929541</v>
      </c>
      <c r="T70" s="7">
        <f t="shared" si="32"/>
        <v>79.561357550937103</v>
      </c>
      <c r="U70" s="7">
        <f t="shared" si="5"/>
        <v>105.80465178269945</v>
      </c>
      <c r="V70" s="7">
        <f t="shared" si="13"/>
        <v>104.14379646650164</v>
      </c>
      <c r="W70" s="7">
        <f t="shared" si="14"/>
        <v>93.933620342334805</v>
      </c>
      <c r="X70" s="7">
        <f t="shared" si="15"/>
        <v>104.69985836618703</v>
      </c>
      <c r="Y70" s="7">
        <f t="shared" si="16"/>
        <v>98.88477036439231</v>
      </c>
      <c r="Z70" s="7">
        <f t="shared" si="17"/>
        <v>100.86606813125628</v>
      </c>
      <c r="AA70" s="7">
        <f t="shared" si="18"/>
        <v>143.69016478988996</v>
      </c>
      <c r="AB70" s="7">
        <f t="shared" si="19"/>
        <v>82.906630128234639</v>
      </c>
      <c r="AC70" s="7">
        <f t="shared" si="20"/>
        <v>92.488487721683498</v>
      </c>
      <c r="AD70" s="7">
        <f t="shared" si="21"/>
        <v>71.62831250184729</v>
      </c>
      <c r="AE70" s="7">
        <f t="shared" si="22"/>
        <v>77.804683658804819</v>
      </c>
      <c r="AF70" s="7">
        <f t="shared" si="23"/>
        <v>98.614593396183594</v>
      </c>
      <c r="AG70" s="7">
        <f t="shared" si="24"/>
        <v>80.573473984168615</v>
      </c>
      <c r="AH70" s="7">
        <f t="shared" si="25"/>
        <v>56.414626478063106</v>
      </c>
      <c r="AI70" s="7">
        <f t="shared" si="26"/>
        <v>62.161646639030032</v>
      </c>
      <c r="AQ70" s="18">
        <v>19</v>
      </c>
      <c r="AR70" s="6">
        <v>55.810393491022673</v>
      </c>
      <c r="AS70">
        <v>0.47664201735289868</v>
      </c>
      <c r="AU70" s="2">
        <v>11</v>
      </c>
      <c r="AV70" s="2">
        <v>104.19510914651028</v>
      </c>
      <c r="AW70">
        <v>1.4068787896388324E-2</v>
      </c>
      <c r="AX70" s="68"/>
    </row>
    <row r="71" spans="1:52" x14ac:dyDescent="0.2">
      <c r="A71" s="24">
        <v>3</v>
      </c>
      <c r="B71" s="19">
        <v>12</v>
      </c>
      <c r="C71" s="7">
        <f t="shared" si="0"/>
        <v>46.28613176288961</v>
      </c>
      <c r="D71" s="7">
        <f t="shared" si="1"/>
        <v>49.008845396000773</v>
      </c>
      <c r="E71" s="7">
        <f t="shared" si="2"/>
        <v>35.625660691708255</v>
      </c>
      <c r="F71" s="7">
        <f t="shared" si="3"/>
        <v>66.256189064208741</v>
      </c>
      <c r="G71" s="7">
        <f t="shared" si="6"/>
        <v>49.989022303920777</v>
      </c>
      <c r="H71" s="7">
        <f t="shared" si="7"/>
        <v>87.116364284044977</v>
      </c>
      <c r="I71" s="7">
        <f t="shared" si="27"/>
        <v>93.493797370832226</v>
      </c>
      <c r="J71" s="7">
        <f t="shared" si="28"/>
        <v>0</v>
      </c>
      <c r="K71" s="7">
        <f t="shared" si="29"/>
        <v>0</v>
      </c>
      <c r="L71" s="7">
        <f t="shared" si="30"/>
        <v>0</v>
      </c>
      <c r="M71" s="7">
        <f t="shared" si="33"/>
        <v>0</v>
      </c>
      <c r="N71" s="7">
        <f t="shared" si="31"/>
        <v>0</v>
      </c>
      <c r="O71" s="7">
        <f t="shared" si="8"/>
        <v>0</v>
      </c>
      <c r="P71" s="7">
        <f t="shared" si="9"/>
        <v>0</v>
      </c>
      <c r="Q71" s="7">
        <f t="shared" si="10"/>
        <v>0</v>
      </c>
      <c r="R71" s="7">
        <f t="shared" si="11"/>
        <v>0</v>
      </c>
      <c r="S71" s="7">
        <f t="shared" si="12"/>
        <v>0</v>
      </c>
      <c r="T71" s="7">
        <f t="shared" si="32"/>
        <v>0</v>
      </c>
      <c r="U71" s="7">
        <f t="shared" si="5"/>
        <v>0</v>
      </c>
      <c r="V71" s="7">
        <f t="shared" si="13"/>
        <v>0</v>
      </c>
      <c r="W71" s="7">
        <f t="shared" si="14"/>
        <v>0</v>
      </c>
      <c r="X71" s="7">
        <f t="shared" si="15"/>
        <v>0</v>
      </c>
      <c r="Y71" s="7">
        <f t="shared" si="16"/>
        <v>0</v>
      </c>
      <c r="Z71" s="7">
        <f t="shared" si="17"/>
        <v>0</v>
      </c>
      <c r="AA71" s="7">
        <f t="shared" si="18"/>
        <v>0</v>
      </c>
      <c r="AB71" s="7">
        <f t="shared" si="19"/>
        <v>0</v>
      </c>
      <c r="AC71" s="7">
        <f t="shared" si="20"/>
        <v>0</v>
      </c>
      <c r="AD71" s="7">
        <f t="shared" si="21"/>
        <v>0</v>
      </c>
      <c r="AE71" s="7">
        <f t="shared" si="22"/>
        <v>0</v>
      </c>
      <c r="AF71" s="7">
        <f t="shared" si="23"/>
        <v>0</v>
      </c>
      <c r="AG71" s="7">
        <f t="shared" si="24"/>
        <v>0</v>
      </c>
      <c r="AH71" s="7">
        <f t="shared" si="25"/>
        <v>0</v>
      </c>
      <c r="AI71" s="7">
        <f t="shared" si="26"/>
        <v>0</v>
      </c>
      <c r="AQ71" s="18">
        <v>18</v>
      </c>
      <c r="AR71" s="6">
        <v>58.695422744569292</v>
      </c>
      <c r="AS71">
        <v>0.59312069378927057</v>
      </c>
      <c r="AU71">
        <v>28</v>
      </c>
      <c r="AV71" s="7">
        <v>134.54394137773886</v>
      </c>
      <c r="AW71">
        <v>0.1482836503856515</v>
      </c>
    </row>
    <row r="72" spans="1:52" x14ac:dyDescent="0.2">
      <c r="A72" s="24"/>
      <c r="B72" s="19">
        <v>13</v>
      </c>
      <c r="C72" s="7">
        <f t="shared" ref="C72:C101" si="34">4/3*PI()*(C25/2)*(D25/2)*(E25/2)</f>
        <v>56.611499617688061</v>
      </c>
      <c r="D72" s="7">
        <f t="shared" ref="D72:D83" si="35">4/3*PI()*(F26/2)*(G26/2)*(H26/2)</f>
        <v>36.492740264099048</v>
      </c>
      <c r="E72" s="7">
        <f t="shared" ref="E72:E83" si="36">4/3*PI()*(I26/2)*(J26/2)*(K26/2)</f>
        <v>31.229001773009337</v>
      </c>
      <c r="F72" s="7">
        <f t="shared" ref="F72:F83" si="37">4/3*PI()*(L26/2)*(M26/2)*(N26/2)</f>
        <v>66.242575496043159</v>
      </c>
      <c r="G72" s="7">
        <f t="shared" si="6"/>
        <v>100.58123039733081</v>
      </c>
      <c r="H72" s="7">
        <f t="shared" si="7"/>
        <v>70.137103188943314</v>
      </c>
      <c r="I72" s="7">
        <f t="shared" si="27"/>
        <v>77.174270732984454</v>
      </c>
      <c r="J72" s="7">
        <f t="shared" si="28"/>
        <v>99.337159706509254</v>
      </c>
      <c r="K72" s="7">
        <f t="shared" si="29"/>
        <v>90.377337458471175</v>
      </c>
      <c r="L72" s="7">
        <f t="shared" si="30"/>
        <v>87.386541252253679</v>
      </c>
      <c r="M72" s="7">
        <f t="shared" si="33"/>
        <v>82.019130203595523</v>
      </c>
      <c r="N72" s="7">
        <f t="shared" si="31"/>
        <v>72.225215106029353</v>
      </c>
      <c r="O72" s="7">
        <f t="shared" si="8"/>
        <v>67.26464030601106</v>
      </c>
      <c r="P72" s="7">
        <f t="shared" si="9"/>
        <v>91.059063064300133</v>
      </c>
      <c r="Q72" s="7">
        <f t="shared" si="10"/>
        <v>65.778666980863079</v>
      </c>
      <c r="R72" s="7">
        <f t="shared" si="11"/>
        <v>54.831263780653849</v>
      </c>
      <c r="S72" s="7">
        <f t="shared" si="12"/>
        <v>58.747782622129122</v>
      </c>
      <c r="T72" s="7">
        <f t="shared" si="32"/>
        <v>82.785155212295834</v>
      </c>
      <c r="U72" s="7">
        <f t="shared" si="5"/>
        <v>0</v>
      </c>
      <c r="V72" s="7">
        <f t="shared" si="13"/>
        <v>0</v>
      </c>
      <c r="W72" s="7">
        <f t="shared" si="14"/>
        <v>0</v>
      </c>
      <c r="X72" s="7">
        <f t="shared" si="15"/>
        <v>0</v>
      </c>
      <c r="Y72" s="7">
        <f t="shared" si="16"/>
        <v>0</v>
      </c>
      <c r="Z72" s="7">
        <f t="shared" si="17"/>
        <v>0</v>
      </c>
      <c r="AA72" s="7">
        <f t="shared" si="18"/>
        <v>0</v>
      </c>
      <c r="AB72" s="7">
        <f t="shared" si="19"/>
        <v>0</v>
      </c>
      <c r="AC72" s="7">
        <f t="shared" si="20"/>
        <v>0</v>
      </c>
      <c r="AD72" s="7">
        <f t="shared" si="21"/>
        <v>0</v>
      </c>
      <c r="AE72" s="7">
        <f t="shared" si="22"/>
        <v>0</v>
      </c>
      <c r="AF72" s="7">
        <f t="shared" si="23"/>
        <v>0</v>
      </c>
      <c r="AG72" s="7">
        <f t="shared" si="24"/>
        <v>0</v>
      </c>
      <c r="AH72" s="7">
        <f t="shared" si="25"/>
        <v>0</v>
      </c>
      <c r="AI72" s="7">
        <f t="shared" si="26"/>
        <v>0</v>
      </c>
      <c r="AQ72" s="18">
        <v>34</v>
      </c>
      <c r="AR72" s="6">
        <v>53.392414345309732</v>
      </c>
      <c r="AS72">
        <v>0.68475609580244612</v>
      </c>
      <c r="AU72">
        <v>5</v>
      </c>
      <c r="AV72" s="7">
        <v>110.58406140636072</v>
      </c>
      <c r="AW72">
        <v>0.2512859684585802</v>
      </c>
    </row>
    <row r="73" spans="1:52" ht="16" thickBot="1" x14ac:dyDescent="0.25">
      <c r="A73" s="45"/>
      <c r="B73" s="35">
        <v>14</v>
      </c>
      <c r="C73" s="7">
        <f t="shared" si="34"/>
        <v>54.419191544257991</v>
      </c>
      <c r="D73" s="7">
        <f t="shared" si="35"/>
        <v>53.276175417126908</v>
      </c>
      <c r="E73" s="7">
        <f t="shared" si="36"/>
        <v>40.903536349739099</v>
      </c>
      <c r="F73" s="7">
        <f t="shared" si="37"/>
        <v>87.80751466783471</v>
      </c>
      <c r="G73" s="7">
        <f t="shared" si="6"/>
        <v>101.15928344559133</v>
      </c>
      <c r="H73" s="7">
        <f t="shared" si="7"/>
        <v>114.50476903804078</v>
      </c>
      <c r="I73" s="7">
        <f t="shared" si="27"/>
        <v>127.17167061731483</v>
      </c>
      <c r="J73" s="7">
        <f t="shared" si="28"/>
        <v>133.41296802244656</v>
      </c>
      <c r="K73" s="7">
        <f t="shared" si="29"/>
        <v>153.47308431316858</v>
      </c>
      <c r="L73" s="7">
        <f t="shared" si="30"/>
        <v>137.3661387782137</v>
      </c>
      <c r="M73" s="7">
        <f t="shared" si="33"/>
        <v>164.74511875424872</v>
      </c>
      <c r="N73" s="7">
        <f t="shared" si="31"/>
        <v>175.9229054157212</v>
      </c>
      <c r="O73" s="7">
        <f t="shared" si="8"/>
        <v>183.21768355735674</v>
      </c>
      <c r="P73" s="7">
        <f t="shared" si="9"/>
        <v>161.22339338957457</v>
      </c>
      <c r="Q73" s="7">
        <f t="shared" si="10"/>
        <v>182.05529427552847</v>
      </c>
      <c r="R73" s="7">
        <f t="shared" si="11"/>
        <v>132.32597696430446</v>
      </c>
      <c r="S73" s="7">
        <f t="shared" si="12"/>
        <v>186.43781602728626</v>
      </c>
      <c r="T73" s="7">
        <f t="shared" si="32"/>
        <v>210.46785823459456</v>
      </c>
      <c r="U73" s="7">
        <f t="shared" si="5"/>
        <v>206.6288320119078</v>
      </c>
      <c r="V73" s="7">
        <f t="shared" si="13"/>
        <v>239.57785576275762</v>
      </c>
      <c r="W73" s="7">
        <f t="shared" si="14"/>
        <v>296.09510760083799</v>
      </c>
      <c r="X73" s="7">
        <f t="shared" si="15"/>
        <v>259.14421840809047</v>
      </c>
      <c r="Y73" s="7">
        <f t="shared" si="16"/>
        <v>251.27819400227722</v>
      </c>
      <c r="Z73" s="7">
        <f t="shared" si="17"/>
        <v>262.09050871838213</v>
      </c>
      <c r="AA73" s="7">
        <f t="shared" si="18"/>
        <v>306.30528372500481</v>
      </c>
      <c r="AB73" s="7">
        <f t="shared" si="19"/>
        <v>260.72705750672412</v>
      </c>
      <c r="AC73" s="7">
        <f t="shared" si="20"/>
        <v>341.52044297664395</v>
      </c>
      <c r="AD73" s="7">
        <f t="shared" si="21"/>
        <v>354.03864250364813</v>
      </c>
      <c r="AE73" s="7">
        <f t="shared" si="22"/>
        <v>323.59242090015823</v>
      </c>
      <c r="AF73" s="7">
        <f t="shared" si="23"/>
        <v>382.21663421124617</v>
      </c>
      <c r="AG73" s="7">
        <f t="shared" si="24"/>
        <v>206.62883201190786</v>
      </c>
      <c r="AH73" s="7">
        <f t="shared" si="25"/>
        <v>312.14864606068181</v>
      </c>
      <c r="AI73" s="7">
        <f t="shared" si="26"/>
        <v>209.80969457366749</v>
      </c>
      <c r="AQ73" s="18">
        <v>20</v>
      </c>
      <c r="AR73" s="6">
        <v>55.4</v>
      </c>
      <c r="AS73">
        <v>0.73201135119150518</v>
      </c>
      <c r="AU73">
        <v>13</v>
      </c>
      <c r="AV73" s="2">
        <v>100.58123039733081</v>
      </c>
      <c r="AW73">
        <v>0.38382462890511437</v>
      </c>
    </row>
    <row r="74" spans="1:52" x14ac:dyDescent="0.2">
      <c r="A74" s="24">
        <v>4</v>
      </c>
      <c r="B74" s="19">
        <v>15</v>
      </c>
      <c r="C74" s="7">
        <f t="shared" si="34"/>
        <v>60.343711690152752</v>
      </c>
      <c r="D74" s="7">
        <f t="shared" si="35"/>
        <v>30.058758509547136</v>
      </c>
      <c r="E74" s="7">
        <f t="shared" si="36"/>
        <v>38.689760726509498</v>
      </c>
      <c r="F74" s="7">
        <f t="shared" si="37"/>
        <v>69.931852468908787</v>
      </c>
      <c r="G74" s="7">
        <f t="shared" si="6"/>
        <v>120.5601888778351</v>
      </c>
      <c r="H74" s="7">
        <f t="shared" si="7"/>
        <v>136.72211228422779</v>
      </c>
      <c r="I74" s="7">
        <f t="shared" si="27"/>
        <v>178.69379013618743</v>
      </c>
      <c r="J74" s="7">
        <f t="shared" si="28"/>
        <v>0</v>
      </c>
      <c r="K74" s="7">
        <f t="shared" si="29"/>
        <v>0</v>
      </c>
      <c r="L74" s="7">
        <f t="shared" si="30"/>
        <v>0</v>
      </c>
      <c r="M74" s="7">
        <f t="shared" si="33"/>
        <v>0</v>
      </c>
      <c r="N74" s="7">
        <f t="shared" si="31"/>
        <v>0</v>
      </c>
      <c r="O74" s="7">
        <f t="shared" si="8"/>
        <v>0</v>
      </c>
      <c r="P74" s="7">
        <f t="shared" si="9"/>
        <v>0</v>
      </c>
      <c r="Q74" s="7">
        <f t="shared" si="10"/>
        <v>0</v>
      </c>
      <c r="R74" s="7">
        <f t="shared" si="11"/>
        <v>0</v>
      </c>
      <c r="S74" s="7">
        <f t="shared" si="12"/>
        <v>0</v>
      </c>
      <c r="T74" s="7">
        <f t="shared" si="32"/>
        <v>0</v>
      </c>
      <c r="U74" s="7">
        <f t="shared" si="5"/>
        <v>0</v>
      </c>
      <c r="V74" s="7">
        <f t="shared" si="13"/>
        <v>0</v>
      </c>
      <c r="W74" s="7">
        <f t="shared" si="14"/>
        <v>0</v>
      </c>
      <c r="X74" s="7">
        <f t="shared" si="15"/>
        <v>0</v>
      </c>
      <c r="Y74" s="7">
        <f t="shared" si="16"/>
        <v>0</v>
      </c>
      <c r="Z74" s="7">
        <f t="shared" si="17"/>
        <v>0</v>
      </c>
      <c r="AA74" s="7">
        <f t="shared" si="18"/>
        <v>0</v>
      </c>
      <c r="AB74" s="7">
        <f t="shared" si="19"/>
        <v>0</v>
      </c>
      <c r="AC74" s="7">
        <f t="shared" si="20"/>
        <v>0</v>
      </c>
      <c r="AD74" s="7">
        <f t="shared" si="21"/>
        <v>0</v>
      </c>
      <c r="AE74" s="7">
        <f t="shared" si="22"/>
        <v>0</v>
      </c>
      <c r="AF74" s="7">
        <f t="shared" si="23"/>
        <v>0</v>
      </c>
      <c r="AG74" s="7">
        <f t="shared" si="24"/>
        <v>0</v>
      </c>
      <c r="AH74" s="7">
        <f t="shared" si="25"/>
        <v>0</v>
      </c>
      <c r="AI74" s="7">
        <f t="shared" si="26"/>
        <v>0</v>
      </c>
      <c r="AQ74" s="18">
        <v>2</v>
      </c>
      <c r="AR74" s="6">
        <v>58.643062867009462</v>
      </c>
      <c r="AS74">
        <v>0.81738195335315744</v>
      </c>
      <c r="AU74">
        <v>1</v>
      </c>
      <c r="AV74" s="2">
        <v>108.39803651823782</v>
      </c>
      <c r="AW74">
        <v>0.3967836855852136</v>
      </c>
    </row>
    <row r="75" spans="1:52" x14ac:dyDescent="0.2">
      <c r="A75" s="24"/>
      <c r="B75" s="19">
        <v>16</v>
      </c>
      <c r="C75" s="7">
        <f t="shared" si="34"/>
        <v>32.898758268392314</v>
      </c>
      <c r="D75" s="7">
        <f t="shared" si="35"/>
        <v>26.873183558807085</v>
      </c>
      <c r="E75" s="7">
        <f t="shared" si="36"/>
        <v>26.590440219984004</v>
      </c>
      <c r="F75" s="7">
        <f t="shared" si="37"/>
        <v>23.552520123962676</v>
      </c>
      <c r="G75" s="7">
        <f t="shared" si="6"/>
        <v>58.810614475200929</v>
      </c>
      <c r="H75" s="7">
        <f t="shared" si="7"/>
        <v>73.538400835229879</v>
      </c>
      <c r="I75" s="7">
        <f t="shared" si="27"/>
        <v>86.968709429326253</v>
      </c>
      <c r="J75" s="7">
        <f t="shared" si="28"/>
        <v>101.94468160898879</v>
      </c>
      <c r="K75" s="7">
        <f t="shared" si="29"/>
        <v>45.178196753723618</v>
      </c>
      <c r="L75" s="7">
        <f t="shared" si="30"/>
        <v>30.505388265132481</v>
      </c>
      <c r="M75" s="7">
        <f t="shared" si="33"/>
        <v>41.284716258374672</v>
      </c>
      <c r="N75" s="7">
        <f t="shared" si="31"/>
        <v>30.410616886749196</v>
      </c>
      <c r="O75" s="7">
        <f t="shared" si="8"/>
        <v>28.016723284713773</v>
      </c>
      <c r="P75" s="7">
        <f t="shared" si="9"/>
        <v>34.225557565758393</v>
      </c>
      <c r="Q75" s="7">
        <f t="shared" si="10"/>
        <v>27.422962273185302</v>
      </c>
      <c r="R75" s="7">
        <f t="shared" si="11"/>
        <v>9.2488487721683512</v>
      </c>
      <c r="S75" s="7">
        <f t="shared" si="12"/>
        <v>29.045594878764422</v>
      </c>
      <c r="T75" s="7">
        <f t="shared" si="32"/>
        <v>26.46477651384042</v>
      </c>
      <c r="U75" s="7">
        <f t="shared" si="5"/>
        <v>29.650351464580467</v>
      </c>
      <c r="V75" s="7">
        <f t="shared" si="13"/>
        <v>39.866810774054471</v>
      </c>
      <c r="W75" s="7">
        <f t="shared" si="14"/>
        <v>24.90235776745509</v>
      </c>
      <c r="X75" s="7">
        <f t="shared" si="15"/>
        <v>41.764332736822695</v>
      </c>
      <c r="Y75" s="7">
        <f t="shared" si="16"/>
        <v>44.781832480595696</v>
      </c>
      <c r="Z75" s="7">
        <f t="shared" si="17"/>
        <v>27.8219445401912</v>
      </c>
      <c r="AA75" s="7">
        <f t="shared" si="18"/>
        <v>27.369555198074284</v>
      </c>
      <c r="AB75" s="7">
        <f t="shared" si="19"/>
        <v>0</v>
      </c>
      <c r="AC75" s="7">
        <f t="shared" si="20"/>
        <v>0</v>
      </c>
      <c r="AD75" s="7">
        <f t="shared" si="21"/>
        <v>0</v>
      </c>
      <c r="AE75" s="7">
        <f t="shared" si="22"/>
        <v>0</v>
      </c>
      <c r="AF75" s="7">
        <f t="shared" si="23"/>
        <v>0</v>
      </c>
      <c r="AG75" s="7">
        <f t="shared" si="24"/>
        <v>0</v>
      </c>
      <c r="AH75" s="7">
        <f t="shared" si="25"/>
        <v>0</v>
      </c>
      <c r="AI75" s="7">
        <f t="shared" si="26"/>
        <v>0</v>
      </c>
      <c r="AQ75" s="18">
        <v>22</v>
      </c>
      <c r="AR75" s="6">
        <v>53.852134070285032</v>
      </c>
      <c r="AS75">
        <v>0.95790735073659472</v>
      </c>
      <c r="AU75">
        <v>42</v>
      </c>
      <c r="AV75" s="7">
        <v>89.941703277173374</v>
      </c>
      <c r="AW75">
        <v>0.65550145537158144</v>
      </c>
    </row>
    <row r="76" spans="1:52" x14ac:dyDescent="0.2">
      <c r="A76" s="24"/>
      <c r="B76" s="19">
        <v>17</v>
      </c>
      <c r="C76" s="7">
        <f t="shared" si="34"/>
        <v>35.732474841930305</v>
      </c>
      <c r="D76" s="7">
        <f t="shared" si="35"/>
        <v>66.811203766342928</v>
      </c>
      <c r="E76" s="7">
        <f t="shared" si="36"/>
        <v>29.143507849801313</v>
      </c>
      <c r="F76" s="7">
        <f t="shared" si="37"/>
        <v>50.108402824757185</v>
      </c>
      <c r="G76" s="7">
        <f t="shared" si="6"/>
        <v>40.188824021047424</v>
      </c>
      <c r="H76" s="7">
        <f t="shared" si="7"/>
        <v>0</v>
      </c>
      <c r="I76" s="7">
        <f t="shared" si="27"/>
        <v>0</v>
      </c>
      <c r="J76" s="7">
        <f t="shared" si="28"/>
        <v>0</v>
      </c>
      <c r="K76" s="7">
        <f t="shared" si="29"/>
        <v>0</v>
      </c>
      <c r="L76" s="7">
        <f t="shared" si="30"/>
        <v>0</v>
      </c>
      <c r="M76" s="7">
        <f t="shared" si="33"/>
        <v>0</v>
      </c>
      <c r="N76" s="7">
        <f t="shared" si="31"/>
        <v>0</v>
      </c>
      <c r="O76" s="7">
        <f t="shared" si="8"/>
        <v>0</v>
      </c>
      <c r="P76" s="7">
        <f t="shared" si="9"/>
        <v>0</v>
      </c>
      <c r="Q76" s="7">
        <f t="shared" si="10"/>
        <v>0</v>
      </c>
      <c r="R76" s="7">
        <f t="shared" si="11"/>
        <v>0</v>
      </c>
      <c r="S76" s="7">
        <f t="shared" si="12"/>
        <v>0</v>
      </c>
      <c r="T76" s="7">
        <f t="shared" si="32"/>
        <v>0</v>
      </c>
      <c r="U76" s="7">
        <f t="shared" si="5"/>
        <v>0</v>
      </c>
      <c r="V76" s="7">
        <f t="shared" si="13"/>
        <v>0</v>
      </c>
      <c r="W76" s="7">
        <f t="shared" si="14"/>
        <v>0</v>
      </c>
      <c r="X76" s="7">
        <f t="shared" si="15"/>
        <v>0</v>
      </c>
      <c r="Y76" s="7">
        <f t="shared" si="16"/>
        <v>0</v>
      </c>
      <c r="Z76" s="7">
        <f t="shared" si="17"/>
        <v>0</v>
      </c>
      <c r="AA76" s="7">
        <f t="shared" si="18"/>
        <v>0</v>
      </c>
      <c r="AB76" s="7">
        <f t="shared" si="19"/>
        <v>0</v>
      </c>
      <c r="AC76" s="7">
        <f t="shared" si="20"/>
        <v>0</v>
      </c>
      <c r="AD76" s="7">
        <f t="shared" ref="AD76:AD101" si="38">4/3*PI()*(CF29/2)*(CG29/2)*(CH29/2)</f>
        <v>0</v>
      </c>
      <c r="AE76" s="7">
        <f t="shared" ref="AE76:AE101" si="39">4/3*PI()*(CI29/2)*(CJ29/2)*(CK29/2)</f>
        <v>0</v>
      </c>
      <c r="AF76" s="7">
        <f t="shared" ref="AF76:AF101" si="40">4/3*PI()*(CL29/2)*(CM29/2)*(CN29/2)</f>
        <v>0</v>
      </c>
      <c r="AG76" s="7">
        <f t="shared" ref="AG76:AG101" si="41">4/3*PI()*(CO29/2)*(CP29/2)*(CQ29/2)</f>
        <v>0</v>
      </c>
      <c r="AH76" s="7">
        <f t="shared" si="25"/>
        <v>0</v>
      </c>
      <c r="AI76" s="7">
        <f t="shared" si="26"/>
        <v>0</v>
      </c>
      <c r="AU76">
        <v>14</v>
      </c>
      <c r="AV76" s="7">
        <v>101.15928344559133</v>
      </c>
      <c r="AW76">
        <v>0.89411825833108871</v>
      </c>
    </row>
    <row r="77" spans="1:52" x14ac:dyDescent="0.2">
      <c r="A77" s="24"/>
      <c r="B77" s="19">
        <v>18</v>
      </c>
      <c r="C77" s="7">
        <f t="shared" si="34"/>
        <v>39.408138246630358</v>
      </c>
      <c r="D77" s="7">
        <f t="shared" si="35"/>
        <v>31.007519490931259</v>
      </c>
      <c r="E77" s="7">
        <f t="shared" si="36"/>
        <v>65.244596229752815</v>
      </c>
      <c r="F77" s="7">
        <f t="shared" si="37"/>
        <v>61.242207189079423</v>
      </c>
      <c r="G77" s="7">
        <f t="shared" si="6"/>
        <v>58.695422744569292</v>
      </c>
      <c r="H77" s="7">
        <f t="shared" si="7"/>
        <v>80.346232115558948</v>
      </c>
      <c r="I77" s="7">
        <f t="shared" si="27"/>
        <v>85.118311356361843</v>
      </c>
      <c r="J77" s="7">
        <f t="shared" si="28"/>
        <v>96.519151096239227</v>
      </c>
      <c r="K77" s="7">
        <f t="shared" si="29"/>
        <v>72.947781416354999</v>
      </c>
      <c r="L77" s="7">
        <f t="shared" si="30"/>
        <v>66.54940437854377</v>
      </c>
      <c r="M77" s="7">
        <f t="shared" si="33"/>
        <v>79.337780873756628</v>
      </c>
      <c r="N77" s="7">
        <f t="shared" si="31"/>
        <v>54.71607205002222</v>
      </c>
      <c r="O77" s="7">
        <f t="shared" si="8"/>
        <v>62.894684924867654</v>
      </c>
      <c r="P77" s="7">
        <f t="shared" si="9"/>
        <v>76.952788450906382</v>
      </c>
      <c r="Q77" s="7">
        <f t="shared" si="10"/>
        <v>73.678201708314617</v>
      </c>
      <c r="R77" s="7">
        <f t="shared" si="11"/>
        <v>42.384273687131092</v>
      </c>
      <c r="S77" s="7">
        <f t="shared" si="12"/>
        <v>43.179620227264905</v>
      </c>
      <c r="T77" s="7">
        <f t="shared" si="32"/>
        <v>44.898595007554128</v>
      </c>
      <c r="U77" s="7">
        <f t="shared" si="5"/>
        <v>55.98318108697012</v>
      </c>
      <c r="V77" s="7">
        <f t="shared" si="13"/>
        <v>62.01503898186251</v>
      </c>
      <c r="W77" s="7">
        <f t="shared" si="14"/>
        <v>32.069377807844603</v>
      </c>
      <c r="X77" s="7">
        <f t="shared" si="15"/>
        <v>32.421236185046666</v>
      </c>
      <c r="Y77" s="7">
        <f t="shared" si="16"/>
        <v>24.504422698000386</v>
      </c>
      <c r="Z77" s="7">
        <f t="shared" si="17"/>
        <v>19.320794819577223</v>
      </c>
      <c r="AA77" s="7">
        <f t="shared" si="18"/>
        <v>28.728817619527462</v>
      </c>
      <c r="AB77" s="7">
        <f t="shared" si="19"/>
        <v>36.417342040412876</v>
      </c>
      <c r="AC77" s="7">
        <f t="shared" si="20"/>
        <v>34.465365804982426</v>
      </c>
      <c r="AD77" s="7">
        <f t="shared" si="38"/>
        <v>23.708028960315374</v>
      </c>
      <c r="AE77" s="7">
        <f t="shared" si="39"/>
        <v>25.157873969947065</v>
      </c>
      <c r="AF77" s="7">
        <f t="shared" si="40"/>
        <v>15.079644737231007</v>
      </c>
      <c r="AG77" s="7">
        <f t="shared" si="41"/>
        <v>6.8361056142113883</v>
      </c>
      <c r="AH77" s="7">
        <f t="shared" si="25"/>
        <v>16.554098889315814</v>
      </c>
      <c r="AI77" s="7">
        <f t="shared" si="26"/>
        <v>0</v>
      </c>
      <c r="AU77">
        <v>37</v>
      </c>
      <c r="AV77" s="94">
        <v>86.611615064368209</v>
      </c>
      <c r="AW77">
        <v>0.90294937175386458</v>
      </c>
    </row>
    <row r="78" spans="1:52" x14ac:dyDescent="0.2">
      <c r="A78" s="24"/>
      <c r="B78" s="19">
        <v>19</v>
      </c>
      <c r="C78" s="7">
        <f t="shared" si="34"/>
        <v>33.929200658769766</v>
      </c>
      <c r="D78" s="7">
        <f t="shared" si="35"/>
        <v>31.401265770181176</v>
      </c>
      <c r="E78" s="7">
        <f t="shared" si="36"/>
        <v>47.315003356940274</v>
      </c>
      <c r="F78" s="7">
        <f t="shared" si="37"/>
        <v>73.978223806732444</v>
      </c>
      <c r="G78" s="7">
        <f t="shared" si="6"/>
        <v>55.810393491022673</v>
      </c>
      <c r="H78" s="7">
        <f t="shared" si="7"/>
        <v>119.74180399157494</v>
      </c>
      <c r="I78" s="7">
        <f t="shared" si="27"/>
        <v>93.493797370832255</v>
      </c>
      <c r="J78" s="7">
        <f t="shared" si="28"/>
        <v>89.27097324563195</v>
      </c>
      <c r="K78" s="7">
        <f t="shared" si="29"/>
        <v>56.632443568712006</v>
      </c>
      <c r="L78" s="7">
        <f t="shared" si="30"/>
        <v>57.14242877614474</v>
      </c>
      <c r="M78" s="7">
        <f t="shared" si="33"/>
        <v>45.289199694150447</v>
      </c>
      <c r="N78" s="7">
        <f t="shared" si="31"/>
        <v>35.035041272833361</v>
      </c>
      <c r="O78" s="7">
        <f t="shared" si="8"/>
        <v>27.47846374339872</v>
      </c>
      <c r="P78" s="7">
        <f t="shared" si="9"/>
        <v>25.117033265450395</v>
      </c>
      <c r="Q78" s="7">
        <f t="shared" si="10"/>
        <v>19.260057361607828</v>
      </c>
      <c r="R78" s="7">
        <f t="shared" si="11"/>
        <v>33.646457319946677</v>
      </c>
      <c r="S78" s="7">
        <f t="shared" si="12"/>
        <v>36.124126726077833</v>
      </c>
      <c r="T78" s="7">
        <f t="shared" si="32"/>
        <v>26.117106926843146</v>
      </c>
      <c r="U78" s="7">
        <f t="shared" ref="U78:U101" si="42">4/3*PI()*(BE31/2)*(BF31/2)*(BG31/2)</f>
        <v>32.672563597333848</v>
      </c>
      <c r="V78" s="7">
        <f t="shared" si="13"/>
        <v>28.465971034177109</v>
      </c>
      <c r="W78" s="7">
        <f t="shared" si="14"/>
        <v>24.937962484195783</v>
      </c>
      <c r="X78" s="7">
        <f t="shared" si="15"/>
        <v>29.405307237600468</v>
      </c>
      <c r="Y78" s="7">
        <f t="shared" si="16"/>
        <v>31.278220057915572</v>
      </c>
      <c r="Z78" s="7">
        <f t="shared" si="17"/>
        <v>23.483405085583698</v>
      </c>
      <c r="AA78" s="7">
        <f t="shared" si="18"/>
        <v>24.71176781313731</v>
      </c>
      <c r="AB78" s="7">
        <f t="shared" si="19"/>
        <v>16.218995672932909</v>
      </c>
      <c r="AC78" s="7">
        <f t="shared" si="20"/>
        <v>23.038346126325152</v>
      </c>
      <c r="AD78" s="7">
        <f t="shared" si="38"/>
        <v>22.154511393115214</v>
      </c>
      <c r="AE78" s="7">
        <f t="shared" si="39"/>
        <v>25.802947661484168</v>
      </c>
      <c r="AF78" s="7">
        <f t="shared" si="40"/>
        <v>20.866458405143405</v>
      </c>
      <c r="AG78" s="7">
        <f t="shared" si="41"/>
        <v>11.53592822398172</v>
      </c>
      <c r="AH78" s="7">
        <f t="shared" si="25"/>
        <v>28.632475444817377</v>
      </c>
      <c r="AI78" s="7">
        <f t="shared" si="26"/>
        <v>27.220329547028761</v>
      </c>
      <c r="AQ78" s="18">
        <v>16</v>
      </c>
      <c r="AR78" s="6">
        <v>58.810614475200929</v>
      </c>
      <c r="AS78">
        <v>5.7384498499774672E-2</v>
      </c>
      <c r="AU78">
        <v>15</v>
      </c>
      <c r="AV78" s="7">
        <v>120.5601888778351</v>
      </c>
      <c r="AW78">
        <v>0.92592674583564638</v>
      </c>
    </row>
    <row r="79" spans="1:52" x14ac:dyDescent="0.2">
      <c r="A79" s="24"/>
      <c r="B79" s="19">
        <v>20</v>
      </c>
      <c r="C79" s="7">
        <f t="shared" si="34"/>
        <v>30.733153732517749</v>
      </c>
      <c r="D79" s="7">
        <f t="shared" si="35"/>
        <v>49.612031185490011</v>
      </c>
      <c r="E79" s="7">
        <f t="shared" si="36"/>
        <v>31.022180256648003</v>
      </c>
      <c r="F79" s="7">
        <f t="shared" si="37"/>
        <v>88.488193076112495</v>
      </c>
      <c r="G79" s="7">
        <f t="shared" si="6"/>
        <v>55.362716537886129</v>
      </c>
      <c r="H79" s="7">
        <f t="shared" si="7"/>
        <v>89.525965849348324</v>
      </c>
      <c r="I79" s="7">
        <f t="shared" si="27"/>
        <v>131.737451940532</v>
      </c>
      <c r="J79" s="7">
        <f t="shared" si="28"/>
        <v>152.5086153685165</v>
      </c>
      <c r="K79" s="7">
        <f t="shared" si="29"/>
        <v>78.950317779813901</v>
      </c>
      <c r="L79" s="7">
        <f t="shared" si="30"/>
        <v>99.652889768195038</v>
      </c>
      <c r="M79" s="7">
        <f t="shared" si="33"/>
        <v>109.25202612123863</v>
      </c>
      <c r="N79" s="7">
        <f t="shared" si="31"/>
        <v>66.435259845463349</v>
      </c>
      <c r="O79" s="7">
        <f t="shared" si="8"/>
        <v>56.108844793113704</v>
      </c>
      <c r="P79" s="7">
        <f t="shared" si="9"/>
        <v>95.499180681373701</v>
      </c>
      <c r="Q79" s="7">
        <f t="shared" si="10"/>
        <v>30.237829290801756</v>
      </c>
      <c r="R79" s="7">
        <f t="shared" si="11"/>
        <v>27.143360527015812</v>
      </c>
      <c r="S79" s="7">
        <f t="shared" si="12"/>
        <v>69.638637154573743</v>
      </c>
      <c r="T79" s="7">
        <f t="shared" si="32"/>
        <v>43.094797225617988</v>
      </c>
      <c r="U79" s="7">
        <f t="shared" si="42"/>
        <v>73.98607778836643</v>
      </c>
      <c r="V79" s="7">
        <f t="shared" si="13"/>
        <v>49.423535626274621</v>
      </c>
      <c r="W79" s="7">
        <f t="shared" si="14"/>
        <v>76.235981727112303</v>
      </c>
      <c r="X79" s="7">
        <f t="shared" si="15"/>
        <v>72.512670833832814</v>
      </c>
      <c r="Y79" s="7">
        <f t="shared" si="16"/>
        <v>71.138224047887277</v>
      </c>
      <c r="Z79" s="7">
        <f t="shared" si="17"/>
        <v>45.339465176607888</v>
      </c>
      <c r="AA79" s="7">
        <f t="shared" si="18"/>
        <v>78.801615727543975</v>
      </c>
      <c r="AB79" s="7">
        <f t="shared" si="19"/>
        <v>75.544307744546956</v>
      </c>
      <c r="AC79" s="7">
        <f t="shared" si="20"/>
        <v>62.894684924867647</v>
      </c>
      <c r="AD79" s="7">
        <f t="shared" si="38"/>
        <v>63.627723210705277</v>
      </c>
      <c r="AE79" s="7">
        <f t="shared" si="39"/>
        <v>66.652029738561041</v>
      </c>
      <c r="AF79" s="7">
        <f t="shared" si="40"/>
        <v>62.649640697887662</v>
      </c>
      <c r="AG79" s="7">
        <f t="shared" si="41"/>
        <v>33.717143154652454</v>
      </c>
      <c r="AH79" s="7">
        <f t="shared" si="25"/>
        <v>46.068314672240717</v>
      </c>
      <c r="AI79" s="7">
        <f t="shared" si="26"/>
        <v>38.980881645742144</v>
      </c>
      <c r="AQ79" s="18">
        <v>27</v>
      </c>
      <c r="AR79" s="6">
        <v>66.325304102587722</v>
      </c>
      <c r="AS79">
        <v>0.21477604614820311</v>
      </c>
      <c r="AZ79" s="7"/>
    </row>
    <row r="80" spans="1:52" x14ac:dyDescent="0.2">
      <c r="A80" s="24"/>
      <c r="B80" s="19">
        <v>21</v>
      </c>
      <c r="C80" s="7">
        <f t="shared" si="34"/>
        <v>27.049112747408117</v>
      </c>
      <c r="D80" s="7">
        <f t="shared" si="35"/>
        <v>20.7135675626687</v>
      </c>
      <c r="E80" s="7">
        <f t="shared" si="36"/>
        <v>29.882829320946108</v>
      </c>
      <c r="F80" s="7">
        <f t="shared" si="37"/>
        <v>39.711301937701776</v>
      </c>
      <c r="G80" s="7">
        <f t="shared" si="6"/>
        <v>53.353668035915454</v>
      </c>
      <c r="H80" s="7">
        <f t="shared" si="7"/>
        <v>73.26194068171398</v>
      </c>
      <c r="I80" s="7">
        <f t="shared" si="27"/>
        <v>78.552382710359183</v>
      </c>
      <c r="J80" s="7">
        <f t="shared" si="28"/>
        <v>0</v>
      </c>
      <c r="K80" s="7">
        <f t="shared" si="29"/>
        <v>0</v>
      </c>
      <c r="L80" s="7">
        <f t="shared" si="30"/>
        <v>0</v>
      </c>
      <c r="M80" s="7">
        <f t="shared" si="33"/>
        <v>0</v>
      </c>
      <c r="N80" s="7">
        <f t="shared" si="31"/>
        <v>0</v>
      </c>
      <c r="O80" s="7">
        <f t="shared" si="8"/>
        <v>0</v>
      </c>
      <c r="P80" s="7">
        <f t="shared" si="9"/>
        <v>0</v>
      </c>
      <c r="Q80" s="7">
        <f t="shared" si="10"/>
        <v>0</v>
      </c>
      <c r="R80" s="7">
        <f t="shared" si="11"/>
        <v>0</v>
      </c>
      <c r="S80" s="7">
        <f t="shared" si="12"/>
        <v>0</v>
      </c>
      <c r="T80" s="7">
        <f t="shared" si="32"/>
        <v>0</v>
      </c>
      <c r="U80" s="7">
        <f t="shared" si="42"/>
        <v>0</v>
      </c>
      <c r="V80" s="7">
        <f t="shared" si="13"/>
        <v>0</v>
      </c>
      <c r="W80" s="7">
        <f t="shared" si="14"/>
        <v>0</v>
      </c>
      <c r="X80" s="7">
        <f t="shared" si="15"/>
        <v>0</v>
      </c>
      <c r="Y80" s="7">
        <f t="shared" si="16"/>
        <v>0</v>
      </c>
      <c r="Z80" s="7">
        <f t="shared" si="17"/>
        <v>0</v>
      </c>
      <c r="AA80" s="7">
        <f t="shared" si="18"/>
        <v>0</v>
      </c>
      <c r="AB80" s="7">
        <f t="shared" si="19"/>
        <v>0</v>
      </c>
      <c r="AC80" s="7">
        <f t="shared" si="20"/>
        <v>0</v>
      </c>
      <c r="AD80" s="7">
        <f t="shared" si="38"/>
        <v>0</v>
      </c>
      <c r="AE80" s="7">
        <f t="shared" si="39"/>
        <v>0</v>
      </c>
      <c r="AF80" s="7">
        <f t="shared" si="40"/>
        <v>0</v>
      </c>
      <c r="AG80" s="7">
        <f t="shared" si="41"/>
        <v>0</v>
      </c>
      <c r="AH80" s="7">
        <f t="shared" si="25"/>
        <v>0</v>
      </c>
      <c r="AI80" s="7">
        <f t="shared" si="26"/>
        <v>0</v>
      </c>
      <c r="AQ80" s="18">
        <v>7</v>
      </c>
      <c r="AR80" s="6">
        <v>67.4688438284944</v>
      </c>
      <c r="AS80">
        <v>0.22305510481692181</v>
      </c>
      <c r="AZ80" s="7"/>
    </row>
    <row r="81" spans="1:52" ht="16" thickBot="1" x14ac:dyDescent="0.25">
      <c r="A81" s="45"/>
      <c r="B81" s="35">
        <v>22</v>
      </c>
      <c r="C81" s="7">
        <f t="shared" si="34"/>
        <v>14.529866022852794</v>
      </c>
      <c r="D81" s="7">
        <f t="shared" si="35"/>
        <v>28.792696670150455</v>
      </c>
      <c r="E81" s="7">
        <f t="shared" si="36"/>
        <v>38.226899408880605</v>
      </c>
      <c r="F81" s="7">
        <f t="shared" si="37"/>
        <v>43.196898986859651</v>
      </c>
      <c r="G81" s="7">
        <f t="shared" si="6"/>
        <v>53.852134070285032</v>
      </c>
      <c r="H81" s="7">
        <f t="shared" si="7"/>
        <v>91.985832897109134</v>
      </c>
      <c r="I81" s="7">
        <f t="shared" si="27"/>
        <v>80.581851564578201</v>
      </c>
      <c r="J81" s="7">
        <f t="shared" si="28"/>
        <v>142.77910292034892</v>
      </c>
      <c r="K81" s="7">
        <f t="shared" si="29"/>
        <v>147.63391076769631</v>
      </c>
      <c r="L81" s="7">
        <f t="shared" si="30"/>
        <v>178.31051583244951</v>
      </c>
      <c r="M81" s="7">
        <f t="shared" si="33"/>
        <v>190.35852365896636</v>
      </c>
      <c r="N81" s="7">
        <f t="shared" si="31"/>
        <v>119.8454765491434</v>
      </c>
      <c r="O81" s="7">
        <f t="shared" si="8"/>
        <v>82.906630128234639</v>
      </c>
      <c r="P81" s="7">
        <f t="shared" si="9"/>
        <v>56.718313767910125</v>
      </c>
      <c r="Q81" s="7">
        <f t="shared" si="10"/>
        <v>42.736132064333155</v>
      </c>
      <c r="R81" s="7">
        <f t="shared" si="11"/>
        <v>43.615778007338292</v>
      </c>
      <c r="S81" s="7">
        <f t="shared" si="12"/>
        <v>54.391440809151277</v>
      </c>
      <c r="T81" s="7">
        <f t="shared" si="32"/>
        <v>87.026305294642057</v>
      </c>
      <c r="U81" s="7">
        <f t="shared" si="42"/>
        <v>84.44601052849363</v>
      </c>
      <c r="V81" s="7">
        <f t="shared" si="13"/>
        <v>99.172226092195785</v>
      </c>
      <c r="W81" s="7">
        <f t="shared" si="14"/>
        <v>64.644552032917161</v>
      </c>
      <c r="X81" s="7">
        <f t="shared" si="15"/>
        <v>69.837604689301102</v>
      </c>
      <c r="Y81" s="7">
        <f t="shared" si="16"/>
        <v>52.385010301058607</v>
      </c>
      <c r="Z81" s="7">
        <f t="shared" si="17"/>
        <v>42.479568664289978</v>
      </c>
      <c r="AA81" s="7">
        <f t="shared" si="18"/>
        <v>34.45279943436806</v>
      </c>
      <c r="AB81" s="7">
        <f t="shared" si="19"/>
        <v>18.296635614506954</v>
      </c>
      <c r="AC81" s="7">
        <f t="shared" si="20"/>
        <v>25.281966879763857</v>
      </c>
      <c r="AD81" s="7">
        <f t="shared" si="38"/>
        <v>15.595389531195329</v>
      </c>
      <c r="AE81" s="7">
        <f t="shared" si="39"/>
        <v>14.624113802460487</v>
      </c>
      <c r="AF81" s="7">
        <f t="shared" si="40"/>
        <v>11.380942986404625</v>
      </c>
      <c r="AG81" s="7">
        <f t="shared" si="41"/>
        <v>3.1101767270538954</v>
      </c>
      <c r="AH81" s="7" t="e">
        <f t="shared" si="25"/>
        <v>#VALUE!</v>
      </c>
      <c r="AI81" s="7">
        <f t="shared" si="26"/>
        <v>5.1050880620834134</v>
      </c>
      <c r="AQ81" s="18">
        <v>26</v>
      </c>
      <c r="AR81" s="6">
        <v>66.50123329118874</v>
      </c>
      <c r="AS81">
        <v>0.26207496920382312</v>
      </c>
      <c r="AZ81" s="7"/>
    </row>
    <row r="82" spans="1:52" x14ac:dyDescent="0.2">
      <c r="A82" s="24">
        <v>5</v>
      </c>
      <c r="B82" s="19">
        <v>23</v>
      </c>
      <c r="C82" s="7">
        <f t="shared" si="34"/>
        <v>28.060705581864031</v>
      </c>
      <c r="D82" s="7">
        <f t="shared" si="35"/>
        <v>37.091737263383486</v>
      </c>
      <c r="E82" s="7">
        <f t="shared" si="36"/>
        <v>59.813306130471666</v>
      </c>
      <c r="F82" s="7">
        <f t="shared" si="37"/>
        <v>72.455598567292583</v>
      </c>
      <c r="G82" s="7">
        <f t="shared" si="6"/>
        <v>43.5801732905976</v>
      </c>
      <c r="H82" s="7">
        <f t="shared" si="7"/>
        <v>0</v>
      </c>
      <c r="I82" s="7">
        <f t="shared" si="27"/>
        <v>0</v>
      </c>
      <c r="J82" s="7">
        <f t="shared" si="28"/>
        <v>0</v>
      </c>
      <c r="K82" s="7">
        <f t="shared" si="29"/>
        <v>0</v>
      </c>
      <c r="L82" s="7">
        <f t="shared" si="30"/>
        <v>0</v>
      </c>
      <c r="M82" s="7">
        <f t="shared" si="33"/>
        <v>0</v>
      </c>
      <c r="N82" s="7">
        <f t="shared" si="31"/>
        <v>0</v>
      </c>
      <c r="O82" s="7">
        <f t="shared" si="8"/>
        <v>0</v>
      </c>
      <c r="P82" s="7">
        <f t="shared" si="9"/>
        <v>0</v>
      </c>
      <c r="Q82" s="7">
        <f t="shared" si="10"/>
        <v>0</v>
      </c>
      <c r="R82" s="7">
        <f t="shared" si="11"/>
        <v>0</v>
      </c>
      <c r="S82" s="7">
        <f t="shared" si="12"/>
        <v>0</v>
      </c>
      <c r="T82" s="7">
        <f t="shared" si="32"/>
        <v>0</v>
      </c>
      <c r="U82" s="7">
        <f t="shared" si="42"/>
        <v>0</v>
      </c>
      <c r="V82" s="7">
        <f t="shared" si="13"/>
        <v>0</v>
      </c>
      <c r="W82" s="7">
        <f t="shared" si="14"/>
        <v>0</v>
      </c>
      <c r="X82" s="7">
        <f t="shared" si="15"/>
        <v>0</v>
      </c>
      <c r="Y82" s="7">
        <f t="shared" si="16"/>
        <v>0</v>
      </c>
      <c r="Z82" s="7">
        <f t="shared" si="17"/>
        <v>0</v>
      </c>
      <c r="AA82" s="7">
        <f t="shared" si="18"/>
        <v>0</v>
      </c>
      <c r="AB82" s="7">
        <f t="shared" si="19"/>
        <v>0</v>
      </c>
      <c r="AC82" s="7">
        <f t="shared" si="20"/>
        <v>0</v>
      </c>
      <c r="AD82" s="7">
        <f t="shared" si="38"/>
        <v>0</v>
      </c>
      <c r="AE82" s="7">
        <f t="shared" si="39"/>
        <v>0</v>
      </c>
      <c r="AF82" s="7">
        <f t="shared" si="40"/>
        <v>0</v>
      </c>
      <c r="AG82" s="7">
        <f t="shared" si="41"/>
        <v>0</v>
      </c>
      <c r="AH82" s="7">
        <f t="shared" si="25"/>
        <v>0</v>
      </c>
      <c r="AI82" s="7">
        <f t="shared" si="26"/>
        <v>0</v>
      </c>
      <c r="AQ82" s="18">
        <v>8</v>
      </c>
      <c r="AR82" s="6">
        <v>60.167782501551713</v>
      </c>
      <c r="AS82">
        <v>0.31689048612214776</v>
      </c>
      <c r="AU82" s="95" t="s">
        <v>29</v>
      </c>
      <c r="AZ82" s="7"/>
    </row>
    <row r="83" spans="1:52" x14ac:dyDescent="0.2">
      <c r="A83" s="24"/>
      <c r="B83" s="19">
        <v>24</v>
      </c>
      <c r="C83" s="7">
        <f t="shared" si="34"/>
        <v>31.365661053440494</v>
      </c>
      <c r="D83" s="7">
        <f t="shared" si="35"/>
        <v>21.563891974240342</v>
      </c>
      <c r="E83" s="7">
        <f t="shared" si="36"/>
        <v>23.18495378349267</v>
      </c>
      <c r="F83" s="7">
        <f t="shared" si="37"/>
        <v>18.472564803107986</v>
      </c>
      <c r="G83" s="7">
        <f t="shared" si="6"/>
        <v>66.018998818862698</v>
      </c>
      <c r="H83" s="7">
        <f t="shared" si="7"/>
        <v>85.214653531071932</v>
      </c>
      <c r="I83" s="7">
        <f t="shared" si="27"/>
        <v>97.032277896325539</v>
      </c>
      <c r="J83" s="7">
        <f t="shared" si="28"/>
        <v>0</v>
      </c>
      <c r="K83" s="7">
        <f t="shared" si="29"/>
        <v>0</v>
      </c>
      <c r="L83" s="7">
        <f t="shared" si="30"/>
        <v>0</v>
      </c>
      <c r="M83" s="7">
        <f t="shared" si="33"/>
        <v>0</v>
      </c>
      <c r="N83" s="7">
        <f t="shared" si="31"/>
        <v>0</v>
      </c>
      <c r="O83" s="7">
        <f t="shared" si="8"/>
        <v>0</v>
      </c>
      <c r="P83" s="7">
        <f t="shared" si="9"/>
        <v>0</v>
      </c>
      <c r="Q83" s="7">
        <f t="shared" si="10"/>
        <v>0</v>
      </c>
      <c r="R83" s="7">
        <f t="shared" si="11"/>
        <v>0</v>
      </c>
      <c r="S83" s="7">
        <f t="shared" si="12"/>
        <v>0</v>
      </c>
      <c r="T83" s="7">
        <f t="shared" si="32"/>
        <v>0</v>
      </c>
      <c r="U83" s="7">
        <f t="shared" si="42"/>
        <v>0</v>
      </c>
      <c r="V83" s="7">
        <f t="shared" si="13"/>
        <v>0</v>
      </c>
      <c r="W83" s="7">
        <f t="shared" si="14"/>
        <v>0</v>
      </c>
      <c r="X83" s="7">
        <f t="shared" si="15"/>
        <v>0</v>
      </c>
      <c r="Y83" s="7">
        <f t="shared" si="16"/>
        <v>0</v>
      </c>
      <c r="Z83" s="7">
        <f t="shared" si="17"/>
        <v>0</v>
      </c>
      <c r="AA83" s="7">
        <f t="shared" si="18"/>
        <v>0</v>
      </c>
      <c r="AB83" s="7">
        <f t="shared" si="19"/>
        <v>0</v>
      </c>
      <c r="AC83" s="7">
        <f t="shared" si="20"/>
        <v>0</v>
      </c>
      <c r="AD83" s="7">
        <f t="shared" si="38"/>
        <v>0</v>
      </c>
      <c r="AE83" s="7">
        <f t="shared" si="39"/>
        <v>0</v>
      </c>
      <c r="AF83" s="7">
        <f t="shared" si="40"/>
        <v>0</v>
      </c>
      <c r="AG83" s="7">
        <f t="shared" si="41"/>
        <v>0</v>
      </c>
      <c r="AH83" s="7">
        <f t="shared" si="25"/>
        <v>0</v>
      </c>
      <c r="AI83" s="7">
        <f t="shared" si="26"/>
        <v>0</v>
      </c>
      <c r="AQ83" s="18">
        <v>4</v>
      </c>
      <c r="AR83" s="6">
        <v>65.889669921289936</v>
      </c>
      <c r="AS83">
        <v>0.35459421465869245</v>
      </c>
      <c r="AZ83" s="7"/>
    </row>
    <row r="84" spans="1:52" ht="16" thickBot="1" x14ac:dyDescent="0.25">
      <c r="A84" s="45"/>
      <c r="B84" s="35">
        <v>25</v>
      </c>
      <c r="C84" s="7">
        <f t="shared" si="34"/>
        <v>36.175439406086468</v>
      </c>
      <c r="D84" s="7">
        <f t="shared" ref="D84:D101" si="43">4/3*PI()*(F38/2)*(G38/2)*(H38/2)</f>
        <v>33.481523705633222</v>
      </c>
      <c r="E84" s="7">
        <f t="shared" ref="E84:E101" si="44">4/3*PI()*(I38/2)*(J38/2)*(K38/2)</f>
        <v>58.831558426224852</v>
      </c>
      <c r="F84" s="7">
        <f t="shared" ref="F84:F101" si="45">4/3*PI()*(L38/2)*(M38/2)*(N38/2)</f>
        <v>70.49733914655495</v>
      </c>
      <c r="G84" s="7">
        <f t="shared" si="6"/>
        <v>16.486554647263635</v>
      </c>
      <c r="H84" s="7">
        <f t="shared" si="7"/>
        <v>43.705836996741198</v>
      </c>
      <c r="I84" s="7">
        <f t="shared" si="27"/>
        <v>20.72665753205866</v>
      </c>
      <c r="J84" s="7">
        <f t="shared" si="28"/>
        <v>34.447563446612079</v>
      </c>
      <c r="K84" s="7">
        <f t="shared" si="29"/>
        <v>54.742251988802131</v>
      </c>
      <c r="L84" s="7">
        <f t="shared" si="30"/>
        <v>53.392414345309732</v>
      </c>
      <c r="M84" s="7">
        <f t="shared" si="33"/>
        <v>54.154774162580843</v>
      </c>
      <c r="N84" s="7">
        <f t="shared" si="31"/>
        <v>55.945481975127031</v>
      </c>
      <c r="O84" s="7">
        <f t="shared" si="8"/>
        <v>41.922459567053394</v>
      </c>
      <c r="P84" s="7">
        <f t="shared" si="9"/>
        <v>50.950349655919261</v>
      </c>
      <c r="Q84" s="7">
        <f t="shared" si="10"/>
        <v>52.359877559829883</v>
      </c>
      <c r="R84" s="7">
        <f t="shared" si="11"/>
        <v>25.861590724351178</v>
      </c>
      <c r="S84" s="7">
        <f t="shared" si="12"/>
        <v>70.120348028124184</v>
      </c>
      <c r="T84" s="7">
        <f t="shared" si="32"/>
        <v>52.368255140239455</v>
      </c>
      <c r="U84" s="7">
        <f t="shared" si="42"/>
        <v>44.334155527459153</v>
      </c>
      <c r="V84" s="7">
        <f t="shared" si="13"/>
        <v>49.989022303920777</v>
      </c>
      <c r="W84" s="7">
        <f t="shared" si="14"/>
        <v>59.669316467182135</v>
      </c>
      <c r="X84" s="7">
        <f t="shared" si="15"/>
        <v>59.611720601866317</v>
      </c>
      <c r="Y84" s="7">
        <f t="shared" si="16"/>
        <v>44.956190872869939</v>
      </c>
      <c r="Z84" s="7">
        <f t="shared" si="17"/>
        <v>28.060705581864031</v>
      </c>
      <c r="AA84" s="7">
        <f t="shared" si="18"/>
        <v>56.803136769557042</v>
      </c>
      <c r="AB84" s="7">
        <f t="shared" si="19"/>
        <v>45.02687670757571</v>
      </c>
      <c r="AC84" s="7">
        <f t="shared" si="20"/>
        <v>45.521677550516102</v>
      </c>
      <c r="AD84" s="7">
        <f t="shared" si="38"/>
        <v>66.598622663450016</v>
      </c>
      <c r="AE84" s="7">
        <f t="shared" si="39"/>
        <v>57.880703049738337</v>
      </c>
      <c r="AF84" s="7">
        <f t="shared" si="40"/>
        <v>42.298403487932958</v>
      </c>
      <c r="AG84" s="7">
        <f t="shared" si="41"/>
        <v>25.524916711641463</v>
      </c>
      <c r="AH84" s="7">
        <f t="shared" si="25"/>
        <v>46.514944427826073</v>
      </c>
      <c r="AI84" s="7">
        <f t="shared" si="26"/>
        <v>65.292767317107845</v>
      </c>
      <c r="AQ84" s="18">
        <v>35</v>
      </c>
      <c r="AR84" s="6">
        <v>60.475658581603511</v>
      </c>
      <c r="AS84">
        <v>0.63470806166202465</v>
      </c>
      <c r="AZ84" s="2"/>
    </row>
    <row r="85" spans="1:52" x14ac:dyDescent="0.2">
      <c r="A85" s="24">
        <v>6</v>
      </c>
      <c r="B85" s="19">
        <v>26</v>
      </c>
      <c r="C85" s="7">
        <f t="shared" si="34"/>
        <v>51.826854006270821</v>
      </c>
      <c r="D85" s="7">
        <f t="shared" si="43"/>
        <v>35.732474841930305</v>
      </c>
      <c r="E85" s="7">
        <f t="shared" si="44"/>
        <v>54.965305067207026</v>
      </c>
      <c r="F85" s="7">
        <f t="shared" si="45"/>
        <v>43.041390150506956</v>
      </c>
      <c r="G85" s="7">
        <f t="shared" si="6"/>
        <v>66.50123329118874</v>
      </c>
      <c r="H85" s="7">
        <f t="shared" si="7"/>
        <v>0</v>
      </c>
      <c r="I85" s="7">
        <f t="shared" si="27"/>
        <v>0</v>
      </c>
      <c r="J85" s="7">
        <f t="shared" si="28"/>
        <v>0</v>
      </c>
      <c r="K85" s="7">
        <f t="shared" si="29"/>
        <v>0</v>
      </c>
      <c r="L85" s="7">
        <f t="shared" si="30"/>
        <v>0</v>
      </c>
      <c r="M85" s="7">
        <f t="shared" si="33"/>
        <v>0</v>
      </c>
      <c r="N85" s="7">
        <f t="shared" si="31"/>
        <v>0</v>
      </c>
      <c r="O85" s="7">
        <f t="shared" si="8"/>
        <v>0</v>
      </c>
      <c r="P85" s="7">
        <f t="shared" si="9"/>
        <v>0</v>
      </c>
      <c r="Q85" s="7">
        <f t="shared" si="10"/>
        <v>0</v>
      </c>
      <c r="R85" s="7">
        <f t="shared" si="11"/>
        <v>0</v>
      </c>
      <c r="S85" s="7">
        <f t="shared" si="12"/>
        <v>0</v>
      </c>
      <c r="T85" s="7">
        <f t="shared" si="32"/>
        <v>0</v>
      </c>
      <c r="U85" s="7">
        <f t="shared" si="42"/>
        <v>0</v>
      </c>
      <c r="V85" s="7">
        <f t="shared" si="13"/>
        <v>0</v>
      </c>
      <c r="W85" s="7">
        <f t="shared" si="14"/>
        <v>0</v>
      </c>
      <c r="X85" s="7">
        <f t="shared" si="15"/>
        <v>0</v>
      </c>
      <c r="Y85" s="7">
        <f t="shared" si="16"/>
        <v>0</v>
      </c>
      <c r="Z85" s="7">
        <f t="shared" si="17"/>
        <v>0</v>
      </c>
      <c r="AA85" s="7">
        <f t="shared" si="18"/>
        <v>0</v>
      </c>
      <c r="AB85" s="7">
        <f t="shared" si="19"/>
        <v>0</v>
      </c>
      <c r="AC85" s="7">
        <f t="shared" si="20"/>
        <v>0</v>
      </c>
      <c r="AD85" s="7">
        <f t="shared" si="38"/>
        <v>0</v>
      </c>
      <c r="AE85" s="7">
        <f t="shared" si="39"/>
        <v>0</v>
      </c>
      <c r="AF85" s="7">
        <f t="shared" si="40"/>
        <v>0</v>
      </c>
      <c r="AG85" s="7">
        <f t="shared" si="41"/>
        <v>0</v>
      </c>
      <c r="AH85" s="7">
        <f t="shared" si="25"/>
        <v>0</v>
      </c>
      <c r="AI85" s="7">
        <f t="shared" si="26"/>
        <v>0</v>
      </c>
      <c r="AQ85" s="18">
        <v>31</v>
      </c>
      <c r="AR85" s="6">
        <v>64.167029949571514</v>
      </c>
      <c r="AS85">
        <v>0.70350428816513788</v>
      </c>
      <c r="AZ85" s="2"/>
    </row>
    <row r="86" spans="1:52" x14ac:dyDescent="0.2">
      <c r="A86" s="24"/>
      <c r="B86" s="19">
        <v>27</v>
      </c>
      <c r="C86" s="7">
        <f t="shared" si="34"/>
        <v>41.209841633464109</v>
      </c>
      <c r="D86" s="7">
        <f t="shared" si="43"/>
        <v>55.064265235795091</v>
      </c>
      <c r="E86" s="7">
        <f t="shared" si="44"/>
        <v>60.25155830564745</v>
      </c>
      <c r="F86" s="7">
        <f t="shared" si="45"/>
        <v>87.147780210580862</v>
      </c>
      <c r="G86" s="7">
        <f t="shared" si="6"/>
        <v>66.325304102587722</v>
      </c>
      <c r="H86" s="7">
        <f t="shared" si="7"/>
        <v>117.21910509074235</v>
      </c>
      <c r="I86" s="7">
        <f t="shared" si="27"/>
        <v>101.20326574274159</v>
      </c>
      <c r="J86" s="7">
        <f t="shared" si="28"/>
        <v>140.74335088082273</v>
      </c>
      <c r="K86" s="7">
        <f t="shared" si="29"/>
        <v>108.06450409818169</v>
      </c>
      <c r="L86" s="7">
        <f t="shared" si="30"/>
        <v>84.768547374262198</v>
      </c>
      <c r="M86" s="7">
        <f t="shared" si="33"/>
        <v>116.74996058780629</v>
      </c>
      <c r="N86" s="7">
        <f t="shared" si="31"/>
        <v>93.132514215669417</v>
      </c>
      <c r="O86" s="7">
        <f t="shared" si="8"/>
        <v>111.86111882004495</v>
      </c>
      <c r="P86" s="7">
        <f t="shared" si="9"/>
        <v>83.126541613985907</v>
      </c>
      <c r="Q86" s="7">
        <f t="shared" si="10"/>
        <v>122.38074182059039</v>
      </c>
      <c r="R86" s="7">
        <f t="shared" si="11"/>
        <v>78.343466798895463</v>
      </c>
      <c r="S86" s="7">
        <f t="shared" si="12"/>
        <v>128.20839619299943</v>
      </c>
      <c r="T86" s="7">
        <f t="shared" si="32"/>
        <v>121.6613171029183</v>
      </c>
      <c r="U86" s="7">
        <f t="shared" si="42"/>
        <v>99.25704909384271</v>
      </c>
      <c r="V86" s="7">
        <f t="shared" si="13"/>
        <v>86.550877606398799</v>
      </c>
      <c r="W86" s="7">
        <f t="shared" si="14"/>
        <v>31.408072554263953</v>
      </c>
      <c r="X86" s="7">
        <f t="shared" si="15"/>
        <v>53.780924636803654</v>
      </c>
      <c r="Y86" s="7">
        <f t="shared" si="16"/>
        <v>46.181412007769957</v>
      </c>
      <c r="Z86" s="7">
        <f t="shared" si="17"/>
        <v>19.297232874675306</v>
      </c>
      <c r="AA86" s="7">
        <f t="shared" si="18"/>
        <v>31.677725923697082</v>
      </c>
      <c r="AB86" s="7">
        <f t="shared" si="19"/>
        <v>16.625308322797185</v>
      </c>
      <c r="AC86" s="7">
        <f t="shared" si="20"/>
        <v>36.021501366060576</v>
      </c>
      <c r="AD86" s="7">
        <f t="shared" si="38"/>
        <v>37.356678243836228</v>
      </c>
      <c r="AE86" s="7">
        <f t="shared" si="39"/>
        <v>17.153095888600273</v>
      </c>
      <c r="AF86" s="7">
        <f t="shared" si="40"/>
        <v>21.446082249730722</v>
      </c>
      <c r="AG86" s="7">
        <f t="shared" si="41"/>
        <v>4.335397861953914</v>
      </c>
      <c r="AH86" s="7">
        <f t="shared" si="25"/>
        <v>15.188553282555452</v>
      </c>
      <c r="AI86" s="7">
        <f t="shared" si="26"/>
        <v>22.503228177663686</v>
      </c>
      <c r="AQ86" s="18">
        <v>24</v>
      </c>
      <c r="AR86" s="6">
        <v>66.018998818862698</v>
      </c>
      <c r="AS86">
        <v>0.95960226342836652</v>
      </c>
      <c r="AZ86" s="2"/>
    </row>
    <row r="87" spans="1:52" ht="16" thickBot="1" x14ac:dyDescent="0.25">
      <c r="A87" s="45"/>
      <c r="B87" s="35">
        <v>28</v>
      </c>
      <c r="C87" s="7">
        <f t="shared" si="34"/>
        <v>49.134509102144349</v>
      </c>
      <c r="D87" s="7">
        <f t="shared" si="43"/>
        <v>31.424304116307511</v>
      </c>
      <c r="E87" s="7">
        <f t="shared" si="44"/>
        <v>53.800821390276404</v>
      </c>
      <c r="F87" s="7">
        <f t="shared" si="45"/>
        <v>70.063799360359567</v>
      </c>
      <c r="G87" s="7">
        <f t="shared" si="6"/>
        <v>134.54394137773886</v>
      </c>
      <c r="H87" s="7">
        <f t="shared" si="7"/>
        <v>0</v>
      </c>
      <c r="I87" s="7">
        <f t="shared" si="27"/>
        <v>0</v>
      </c>
      <c r="J87" s="7">
        <f t="shared" si="28"/>
        <v>0</v>
      </c>
      <c r="K87" s="7">
        <f t="shared" si="29"/>
        <v>0</v>
      </c>
      <c r="L87" s="7">
        <f t="shared" si="30"/>
        <v>0</v>
      </c>
      <c r="M87" s="7">
        <f t="shared" si="33"/>
        <v>0</v>
      </c>
      <c r="N87" s="7">
        <f t="shared" si="31"/>
        <v>0</v>
      </c>
      <c r="O87" s="7">
        <f t="shared" si="8"/>
        <v>0</v>
      </c>
      <c r="P87" s="7">
        <f t="shared" si="9"/>
        <v>0</v>
      </c>
      <c r="Q87" s="7">
        <f t="shared" si="10"/>
        <v>0</v>
      </c>
      <c r="R87" s="7">
        <f t="shared" si="11"/>
        <v>0</v>
      </c>
      <c r="S87" s="7">
        <f t="shared" si="12"/>
        <v>0</v>
      </c>
      <c r="T87" s="7">
        <f t="shared" si="32"/>
        <v>0</v>
      </c>
      <c r="U87" s="7">
        <f t="shared" si="42"/>
        <v>0</v>
      </c>
      <c r="V87" s="7">
        <f t="shared" si="13"/>
        <v>0</v>
      </c>
      <c r="W87" s="7">
        <f t="shared" si="14"/>
        <v>0</v>
      </c>
      <c r="X87" s="7">
        <f t="shared" si="15"/>
        <v>0</v>
      </c>
      <c r="Y87" s="7">
        <f t="shared" si="16"/>
        <v>0</v>
      </c>
      <c r="Z87" s="7">
        <f t="shared" si="17"/>
        <v>0</v>
      </c>
      <c r="AA87" s="7">
        <f t="shared" si="18"/>
        <v>0</v>
      </c>
      <c r="AB87" s="7">
        <f t="shared" si="19"/>
        <v>0</v>
      </c>
      <c r="AC87" s="7">
        <f t="shared" si="20"/>
        <v>0</v>
      </c>
      <c r="AD87" s="7">
        <f t="shared" si="38"/>
        <v>0</v>
      </c>
      <c r="AE87" s="7">
        <f t="shared" si="39"/>
        <v>0</v>
      </c>
      <c r="AF87" s="7">
        <f t="shared" si="40"/>
        <v>0</v>
      </c>
      <c r="AG87" s="7">
        <f t="shared" si="41"/>
        <v>0</v>
      </c>
      <c r="AH87" s="7">
        <f t="shared" si="25"/>
        <v>0</v>
      </c>
      <c r="AI87" s="7">
        <f t="shared" si="26"/>
        <v>0</v>
      </c>
      <c r="AZ87" s="2"/>
    </row>
    <row r="88" spans="1:52" x14ac:dyDescent="0.2">
      <c r="A88" s="24">
        <v>7</v>
      </c>
      <c r="B88" s="19">
        <v>29</v>
      </c>
      <c r="C88" s="7">
        <f t="shared" si="34"/>
        <v>48.355394124054094</v>
      </c>
      <c r="D88" s="7">
        <f t="shared" si="43"/>
        <v>43.305807532184097</v>
      </c>
      <c r="E88" s="7">
        <f t="shared" si="44"/>
        <v>48.956485518440935</v>
      </c>
      <c r="F88" s="7">
        <f t="shared" si="45"/>
        <v>81.829063848053323</v>
      </c>
      <c r="G88" s="7">
        <f t="shared" si="6"/>
        <v>68.989374672831843</v>
      </c>
      <c r="H88" s="7">
        <f t="shared" si="7"/>
        <v>86.87917403869892</v>
      </c>
      <c r="I88" s="7">
        <f t="shared" si="27"/>
        <v>99.25704909384271</v>
      </c>
      <c r="J88" s="7">
        <f t="shared" si="28"/>
        <v>144.70961160597983</v>
      </c>
      <c r="K88" s="7">
        <f t="shared" si="29"/>
        <v>174.77308250450736</v>
      </c>
      <c r="L88" s="7">
        <f t="shared" si="30"/>
        <v>180.60230767324319</v>
      </c>
      <c r="M88" s="7">
        <f t="shared" si="33"/>
        <v>159.04469888431007</v>
      </c>
      <c r="N88" s="7">
        <f t="shared" si="31"/>
        <v>96.390345797442023</v>
      </c>
      <c r="O88" s="7">
        <f t="shared" si="8"/>
        <v>98.366407576550003</v>
      </c>
      <c r="P88" s="7">
        <f t="shared" si="9"/>
        <v>114.00211421346641</v>
      </c>
      <c r="Q88" s="7">
        <f t="shared" si="10"/>
        <v>88.371430549154098</v>
      </c>
      <c r="R88" s="7">
        <f t="shared" si="11"/>
        <v>59.082885838512034</v>
      </c>
      <c r="S88" s="7">
        <f t="shared" si="12"/>
        <v>111.08671623093507</v>
      </c>
      <c r="T88" s="7">
        <f t="shared" si="32"/>
        <v>108.59438605908716</v>
      </c>
      <c r="U88" s="7">
        <f t="shared" si="42"/>
        <v>107.15710742006982</v>
      </c>
      <c r="V88" s="7">
        <f t="shared" si="13"/>
        <v>94.370301721183793</v>
      </c>
      <c r="W88" s="7">
        <f t="shared" si="14"/>
        <v>82.499793879594748</v>
      </c>
      <c r="X88" s="7">
        <f t="shared" si="15"/>
        <v>95.793443193259961</v>
      </c>
      <c r="Y88" s="7">
        <f t="shared" si="16"/>
        <v>102.9185753316016</v>
      </c>
      <c r="Z88" s="7">
        <f t="shared" si="17"/>
        <v>45.796043308929612</v>
      </c>
      <c r="AA88" s="7">
        <f t="shared" si="18"/>
        <v>54.168911329522004</v>
      </c>
      <c r="AB88" s="7">
        <f t="shared" si="19"/>
        <v>29.263935568188923</v>
      </c>
      <c r="AC88" s="7">
        <f t="shared" si="20"/>
        <v>34.683182895631305</v>
      </c>
      <c r="AD88" s="7">
        <f t="shared" si="38"/>
        <v>0</v>
      </c>
      <c r="AE88" s="7">
        <f t="shared" si="39"/>
        <v>0</v>
      </c>
      <c r="AF88" s="7">
        <f t="shared" si="40"/>
        <v>0</v>
      </c>
      <c r="AG88" s="7">
        <f t="shared" si="41"/>
        <v>0</v>
      </c>
      <c r="AH88" s="7">
        <f t="shared" si="25"/>
        <v>0</v>
      </c>
      <c r="AI88" s="7">
        <f t="shared" si="26"/>
        <v>0</v>
      </c>
      <c r="AQ88" s="2" t="s">
        <v>19</v>
      </c>
      <c r="AR88" s="2"/>
      <c r="AS88" s="2"/>
      <c r="AT88" s="2"/>
      <c r="AU88" t="s">
        <v>22</v>
      </c>
      <c r="AX88" t="s">
        <v>23</v>
      </c>
      <c r="AY88" s="2"/>
      <c r="AZ88" s="2"/>
    </row>
    <row r="89" spans="1:52" x14ac:dyDescent="0.2">
      <c r="A89" s="24"/>
      <c r="B89" s="19">
        <v>30</v>
      </c>
      <c r="C89" s="7">
        <f t="shared" si="34"/>
        <v>50.02986300841745</v>
      </c>
      <c r="D89" s="7">
        <f t="shared" si="43"/>
        <v>42.411500823462205</v>
      </c>
      <c r="E89" s="7">
        <f t="shared" si="44"/>
        <v>52.778756580308517</v>
      </c>
      <c r="F89" s="7">
        <f t="shared" si="45"/>
        <v>55.837097028578171</v>
      </c>
      <c r="G89" s="7">
        <f t="shared" si="6"/>
        <v>77.669595174700447</v>
      </c>
      <c r="H89" s="7">
        <f t="shared" si="7"/>
        <v>126.3768476759566</v>
      </c>
      <c r="I89" s="7">
        <f t="shared" si="27"/>
        <v>118.35636163134187</v>
      </c>
      <c r="J89" s="7">
        <f t="shared" si="28"/>
        <v>95.818575934488678</v>
      </c>
      <c r="K89" s="7">
        <f t="shared" si="29"/>
        <v>103.39505021739608</v>
      </c>
      <c r="L89" s="7">
        <f t="shared" si="30"/>
        <v>111.49512327590175</v>
      </c>
      <c r="M89" s="7">
        <f t="shared" si="33"/>
        <v>102.31538954211238</v>
      </c>
      <c r="N89" s="7">
        <f t="shared" si="31"/>
        <v>110.83538881864791</v>
      </c>
      <c r="O89" s="7">
        <f t="shared" si="8"/>
        <v>90.614527703817188</v>
      </c>
      <c r="P89" s="7">
        <f t="shared" si="9"/>
        <v>104.63388492046164</v>
      </c>
      <c r="Q89" s="7">
        <f t="shared" si="10"/>
        <v>91.070582237363325</v>
      </c>
      <c r="R89" s="7">
        <f t="shared" si="11"/>
        <v>62.396218890498083</v>
      </c>
      <c r="S89" s="7">
        <f t="shared" si="12"/>
        <v>89.598222480380883</v>
      </c>
      <c r="T89" s="7">
        <f t="shared" si="32"/>
        <v>89.723886186524481</v>
      </c>
      <c r="U89" s="7">
        <f t="shared" si="42"/>
        <v>116.58240897961483</v>
      </c>
      <c r="V89" s="7">
        <f t="shared" si="13"/>
        <v>102.25884087434775</v>
      </c>
      <c r="W89" s="7">
        <f t="shared" si="14"/>
        <v>111.4134418669084</v>
      </c>
      <c r="X89" s="7">
        <f t="shared" si="15"/>
        <v>99.337159706509254</v>
      </c>
      <c r="Y89" s="7">
        <f t="shared" si="16"/>
        <v>97.734947453178449</v>
      </c>
      <c r="Z89" s="7">
        <f t="shared" si="17"/>
        <v>79.629948990540484</v>
      </c>
      <c r="AA89" s="7">
        <f t="shared" si="18"/>
        <v>109.77981368704172</v>
      </c>
      <c r="AB89" s="7">
        <f t="shared" si="19"/>
        <v>133.16164061015934</v>
      </c>
      <c r="AC89" s="7">
        <f t="shared" si="20"/>
        <v>63.355451847394157</v>
      </c>
      <c r="AD89" s="7">
        <f t="shared" si="38"/>
        <v>87.587603182083427</v>
      </c>
      <c r="AE89" s="7">
        <f t="shared" si="39"/>
        <v>94.860390175143792</v>
      </c>
      <c r="AF89" s="7">
        <f t="shared" si="40"/>
        <v>82.328053481198509</v>
      </c>
      <c r="AG89" s="7">
        <f t="shared" si="41"/>
        <v>56.155968682917546</v>
      </c>
      <c r="AH89" s="7">
        <f t="shared" si="25"/>
        <v>64.038224650774339</v>
      </c>
      <c r="AI89" s="7">
        <f t="shared" si="26"/>
        <v>65.515296796737147</v>
      </c>
      <c r="AQ89" s="2">
        <v>3</v>
      </c>
      <c r="AR89" s="7">
        <v>71.675436391651132</v>
      </c>
      <c r="AS89" s="2"/>
      <c r="AT89" s="2"/>
      <c r="AU89" s="18">
        <v>23</v>
      </c>
      <c r="AV89" s="6">
        <v>43.5801732905976</v>
      </c>
      <c r="AW89" s="2"/>
      <c r="AX89" s="18">
        <v>21</v>
      </c>
      <c r="AY89" s="6">
        <v>53.353668035915454</v>
      </c>
      <c r="AZ89" s="2"/>
    </row>
    <row r="90" spans="1:52" x14ac:dyDescent="0.2">
      <c r="A90" s="24"/>
      <c r="B90" s="19">
        <v>31</v>
      </c>
      <c r="C90" s="7">
        <f t="shared" si="34"/>
        <v>50.867097450599132</v>
      </c>
      <c r="D90" s="7">
        <f t="shared" si="43"/>
        <v>16.932137205297789</v>
      </c>
      <c r="E90" s="7">
        <f t="shared" si="44"/>
        <v>26.041185104381395</v>
      </c>
      <c r="F90" s="7">
        <f t="shared" si="45"/>
        <v>29.556103684972779</v>
      </c>
      <c r="G90" s="7">
        <f t="shared" si="6"/>
        <v>64.167029949571514</v>
      </c>
      <c r="H90" s="7">
        <f t="shared" si="7"/>
        <v>0</v>
      </c>
      <c r="I90" s="7">
        <f t="shared" si="27"/>
        <v>0</v>
      </c>
      <c r="J90" s="7">
        <f t="shared" si="28"/>
        <v>0</v>
      </c>
      <c r="K90" s="7">
        <f t="shared" si="29"/>
        <v>0</v>
      </c>
      <c r="L90" s="7">
        <f t="shared" si="30"/>
        <v>0</v>
      </c>
      <c r="M90" s="7">
        <f t="shared" si="33"/>
        <v>0</v>
      </c>
      <c r="N90" s="7">
        <f t="shared" si="31"/>
        <v>0</v>
      </c>
      <c r="O90" s="7">
        <f t="shared" si="8"/>
        <v>0</v>
      </c>
      <c r="P90" s="7">
        <f t="shared" si="9"/>
        <v>0</v>
      </c>
      <c r="Q90" s="7">
        <f t="shared" si="10"/>
        <v>0</v>
      </c>
      <c r="R90" s="7">
        <f t="shared" si="11"/>
        <v>0</v>
      </c>
      <c r="S90" s="7">
        <f t="shared" si="12"/>
        <v>0</v>
      </c>
      <c r="T90" s="7">
        <f t="shared" si="32"/>
        <v>0</v>
      </c>
      <c r="U90" s="7">
        <f>4/3*PI()*(BE43/2)*(BF43/2)*(BG43/2)</f>
        <v>0</v>
      </c>
      <c r="V90" s="7">
        <f t="shared" si="13"/>
        <v>0</v>
      </c>
      <c r="W90" s="7">
        <f t="shared" si="14"/>
        <v>0</v>
      </c>
      <c r="X90" s="7">
        <f t="shared" si="15"/>
        <v>0</v>
      </c>
      <c r="Y90" s="7">
        <f t="shared" si="16"/>
        <v>0</v>
      </c>
      <c r="Z90" s="7">
        <f t="shared" si="17"/>
        <v>0</v>
      </c>
      <c r="AA90" s="7">
        <f t="shared" si="18"/>
        <v>0</v>
      </c>
      <c r="AB90" s="7">
        <f t="shared" si="19"/>
        <v>0</v>
      </c>
      <c r="AC90" s="7">
        <f t="shared" si="20"/>
        <v>0</v>
      </c>
      <c r="AD90" s="7">
        <f t="shared" si="38"/>
        <v>0</v>
      </c>
      <c r="AE90" s="7">
        <f t="shared" si="39"/>
        <v>0</v>
      </c>
      <c r="AF90" s="7">
        <f t="shared" si="40"/>
        <v>0</v>
      </c>
      <c r="AG90" s="7">
        <f t="shared" si="41"/>
        <v>0</v>
      </c>
      <c r="AH90" s="7">
        <f t="shared" si="25"/>
        <v>0</v>
      </c>
      <c r="AI90" s="7">
        <f t="shared" si="26"/>
        <v>0</v>
      </c>
      <c r="AQ90" s="18">
        <v>9</v>
      </c>
      <c r="AR90" s="6">
        <v>29.650351464580467</v>
      </c>
      <c r="AS90" s="2"/>
      <c r="AT90" s="2"/>
      <c r="AU90" s="18">
        <v>26</v>
      </c>
      <c r="AV90" s="6">
        <v>66.50123329118874</v>
      </c>
      <c r="AW90" s="2"/>
      <c r="AX90" s="18">
        <v>8</v>
      </c>
      <c r="AY90" s="6">
        <v>60.167782501551713</v>
      </c>
      <c r="AZ90" s="2"/>
    </row>
    <row r="91" spans="1:52" x14ac:dyDescent="0.2">
      <c r="A91" s="24"/>
      <c r="B91" s="19">
        <v>32</v>
      </c>
      <c r="C91" s="7">
        <f t="shared" si="34"/>
        <v>40.482039335382467</v>
      </c>
      <c r="D91" s="7">
        <f t="shared" si="43"/>
        <v>28.651325000738911</v>
      </c>
      <c r="E91" s="7">
        <f t="shared" si="44"/>
        <v>23.712741349295754</v>
      </c>
      <c r="F91" s="7">
        <f t="shared" si="45"/>
        <v>37.284421612803662</v>
      </c>
      <c r="G91" s="7">
        <f t="shared" si="6"/>
        <v>26.389378290154259</v>
      </c>
      <c r="H91" s="7">
        <f t="shared" si="7"/>
        <v>0</v>
      </c>
      <c r="I91" s="7">
        <f t="shared" si="27"/>
        <v>0</v>
      </c>
      <c r="J91" s="7">
        <f t="shared" si="28"/>
        <v>0</v>
      </c>
      <c r="K91" s="7">
        <f t="shared" si="29"/>
        <v>0</v>
      </c>
      <c r="L91" s="7">
        <f t="shared" si="30"/>
        <v>0</v>
      </c>
      <c r="M91" s="7">
        <f t="shared" si="33"/>
        <v>0</v>
      </c>
      <c r="N91" s="7">
        <f t="shared" si="31"/>
        <v>0</v>
      </c>
      <c r="O91" s="7">
        <f t="shared" si="8"/>
        <v>0</v>
      </c>
      <c r="P91" s="7">
        <f t="shared" si="9"/>
        <v>0</v>
      </c>
      <c r="Q91" s="7">
        <f t="shared" si="10"/>
        <v>0</v>
      </c>
      <c r="R91" s="7">
        <f t="shared" si="11"/>
        <v>0</v>
      </c>
      <c r="S91" s="7">
        <f t="shared" si="12"/>
        <v>0</v>
      </c>
      <c r="T91" s="7">
        <f t="shared" si="32"/>
        <v>0</v>
      </c>
      <c r="U91" s="7">
        <f t="shared" si="42"/>
        <v>0</v>
      </c>
      <c r="V91" s="7">
        <f t="shared" si="13"/>
        <v>0</v>
      </c>
      <c r="W91" s="7">
        <f t="shared" si="14"/>
        <v>0</v>
      </c>
      <c r="X91" s="7">
        <f t="shared" si="15"/>
        <v>0</v>
      </c>
      <c r="Y91" s="7">
        <f t="shared" si="16"/>
        <v>0</v>
      </c>
      <c r="Z91" s="7">
        <f t="shared" si="17"/>
        <v>0</v>
      </c>
      <c r="AA91" s="7">
        <f t="shared" si="18"/>
        <v>0</v>
      </c>
      <c r="AB91" s="7">
        <f t="shared" si="19"/>
        <v>0</v>
      </c>
      <c r="AC91" s="7">
        <f t="shared" si="20"/>
        <v>0</v>
      </c>
      <c r="AD91" s="7">
        <f t="shared" si="38"/>
        <v>0</v>
      </c>
      <c r="AE91" s="7">
        <f t="shared" si="39"/>
        <v>0</v>
      </c>
      <c r="AF91" s="7">
        <f t="shared" si="40"/>
        <v>0</v>
      </c>
      <c r="AG91" s="7">
        <f t="shared" si="41"/>
        <v>0</v>
      </c>
      <c r="AH91" s="7">
        <f t="shared" si="25"/>
        <v>0</v>
      </c>
      <c r="AI91" s="7">
        <f t="shared" si="26"/>
        <v>0</v>
      </c>
      <c r="AQ91" s="2">
        <v>11</v>
      </c>
      <c r="AR91" s="2">
        <v>104.19510914651028</v>
      </c>
      <c r="AS91" s="2"/>
      <c r="AT91" s="2"/>
      <c r="AU91">
        <v>28</v>
      </c>
      <c r="AV91" s="7">
        <v>134.54394137773886</v>
      </c>
      <c r="AW91" s="2"/>
      <c r="AX91">
        <v>5</v>
      </c>
      <c r="AY91" s="7">
        <v>110.58406140636072</v>
      </c>
      <c r="AZ91" s="2"/>
    </row>
    <row r="92" spans="1:52" x14ac:dyDescent="0.2">
      <c r="A92" s="24"/>
      <c r="B92" s="19">
        <v>33</v>
      </c>
      <c r="C92" s="7">
        <f t="shared" si="34"/>
        <v>37.251434889940967</v>
      </c>
      <c r="D92" s="7">
        <f t="shared" si="43"/>
        <v>31.070351344003051</v>
      </c>
      <c r="E92" s="7">
        <f t="shared" si="44"/>
        <v>18.378317023500291</v>
      </c>
      <c r="F92" s="7">
        <f t="shared" si="45"/>
        <v>56.138689923322801</v>
      </c>
      <c r="G92" s="7">
        <f t="shared" si="6"/>
        <v>42.486899047148356</v>
      </c>
      <c r="H92" s="7">
        <f t="shared" si="7"/>
        <v>53.834331711914686</v>
      </c>
      <c r="I92" s="7">
        <f t="shared" si="27"/>
        <v>58.701705929876482</v>
      </c>
      <c r="J92" s="7">
        <f t="shared" si="28"/>
        <v>59.36196398590593</v>
      </c>
      <c r="K92" s="7">
        <f t="shared" si="29"/>
        <v>62.938667222017912</v>
      </c>
      <c r="L92" s="7">
        <f t="shared" si="30"/>
        <v>91.027647137764248</v>
      </c>
      <c r="M92" s="7">
        <f t="shared" si="33"/>
        <v>88.153089859729576</v>
      </c>
      <c r="N92" s="7">
        <f t="shared" si="31"/>
        <v>67.387162419501053</v>
      </c>
      <c r="O92" s="7">
        <f t="shared" si="8"/>
        <v>55.196212127245857</v>
      </c>
      <c r="P92" s="7">
        <f t="shared" si="9"/>
        <v>109.77981368704172</v>
      </c>
      <c r="Q92" s="7">
        <f t="shared" si="10"/>
        <v>72.881807970629609</v>
      </c>
      <c r="R92" s="7">
        <f t="shared" si="11"/>
        <v>53.752650302921367</v>
      </c>
      <c r="S92" s="7">
        <f t="shared" si="12"/>
        <v>55.87008375144088</v>
      </c>
      <c r="T92" s="7">
        <f t="shared" si="32"/>
        <v>71.427250572017527</v>
      </c>
      <c r="U92" s="7">
        <f t="shared" si="42"/>
        <v>56.407296095204735</v>
      </c>
      <c r="V92" s="7">
        <f t="shared" si="13"/>
        <v>66.811203766342928</v>
      </c>
      <c r="W92" s="7">
        <f t="shared" si="14"/>
        <v>54.915039584749579</v>
      </c>
      <c r="X92" s="7">
        <f t="shared" si="15"/>
        <v>50.37020221255635</v>
      </c>
      <c r="Y92" s="7">
        <f t="shared" si="16"/>
        <v>48.508284966528791</v>
      </c>
      <c r="Z92" s="7">
        <f t="shared" si="17"/>
        <v>27.698375229150006</v>
      </c>
      <c r="AA92" s="7">
        <f t="shared" si="18"/>
        <v>26.342254400350413</v>
      </c>
      <c r="AB92" s="7">
        <f t="shared" si="19"/>
        <v>39.58406743523139</v>
      </c>
      <c r="AC92" s="7">
        <f t="shared" si="20"/>
        <v>22.870794518133696</v>
      </c>
      <c r="AD92" s="7">
        <f t="shared" si="38"/>
        <v>24.831148333973722</v>
      </c>
      <c r="AE92" s="7">
        <f t="shared" si="39"/>
        <v>27.422962273185302</v>
      </c>
      <c r="AF92" s="7">
        <f t="shared" si="40"/>
        <v>20.03184195683972</v>
      </c>
      <c r="AG92" s="7">
        <f t="shared" si="41"/>
        <v>6.4795348480289476</v>
      </c>
      <c r="AH92" s="7">
        <f t="shared" si="25"/>
        <v>12.89309625033251</v>
      </c>
      <c r="AI92" s="7">
        <f t="shared" si="26"/>
        <v>5.511924310723292</v>
      </c>
      <c r="AQ92" s="18">
        <v>16</v>
      </c>
      <c r="AR92" s="6">
        <v>58.810614475200929</v>
      </c>
      <c r="AS92" s="2"/>
      <c r="AT92" s="2"/>
      <c r="AU92" s="68" t="s">
        <v>27</v>
      </c>
      <c r="AV92" s="68">
        <f>AVERAGE(AV89:AV91)</f>
        <v>81.541782653175062</v>
      </c>
      <c r="AW92" s="2"/>
      <c r="AX92" s="68" t="s">
        <v>27</v>
      </c>
      <c r="AY92" s="68">
        <f>AVERAGE(AY89:AY91)</f>
        <v>74.701837314609293</v>
      </c>
      <c r="AZ92" s="2"/>
    </row>
    <row r="93" spans="1:52" x14ac:dyDescent="0.2">
      <c r="A93" s="24"/>
      <c r="B93" s="19">
        <v>34</v>
      </c>
      <c r="C93" s="7">
        <f t="shared" si="34"/>
        <v>44.317400366640008</v>
      </c>
      <c r="D93" s="7">
        <f t="shared" si="43"/>
        <v>43.25973083993145</v>
      </c>
      <c r="E93" s="7">
        <f t="shared" si="44"/>
        <v>62.514552213783297</v>
      </c>
      <c r="F93" s="7">
        <f t="shared" si="45"/>
        <v>51.486514802131914</v>
      </c>
      <c r="G93" s="7">
        <f t="shared" si="6"/>
        <v>53.392414345309732</v>
      </c>
      <c r="H93" s="7">
        <f t="shared" si="7"/>
        <v>66.077118282954117</v>
      </c>
      <c r="I93" s="7">
        <f t="shared" si="27"/>
        <v>91.132366892883923</v>
      </c>
      <c r="J93" s="7">
        <f t="shared" si="28"/>
        <v>66.018998818862698</v>
      </c>
      <c r="K93" s="7">
        <f t="shared" si="29"/>
        <v>64.624655279444426</v>
      </c>
      <c r="L93" s="7">
        <f t="shared" si="30"/>
        <v>87.067145999138717</v>
      </c>
      <c r="M93" s="7">
        <f t="shared" si="33"/>
        <v>116.55308744818132</v>
      </c>
      <c r="N93" s="7">
        <f t="shared" si="31"/>
        <v>126.95961311319749</v>
      </c>
      <c r="O93" s="7">
        <f t="shared" si="8"/>
        <v>160.74901289888251</v>
      </c>
      <c r="P93" s="7">
        <f t="shared" si="9"/>
        <v>177.76806750092965</v>
      </c>
      <c r="Q93" s="7">
        <f t="shared" si="10"/>
        <v>213.81679600332131</v>
      </c>
      <c r="R93" s="7">
        <f t="shared" si="11"/>
        <v>238.95215522591766</v>
      </c>
      <c r="S93" s="7">
        <f t="shared" si="12"/>
        <v>276.11457832400686</v>
      </c>
      <c r="T93" s="7">
        <f t="shared" si="32"/>
        <v>408.14105678866912</v>
      </c>
      <c r="U93" s="7">
        <f t="shared" si="42"/>
        <v>372.99501257540891</v>
      </c>
      <c r="V93" s="7">
        <f t="shared" si="13"/>
        <v>276.90207088250673</v>
      </c>
      <c r="W93" s="7">
        <f t="shared" si="14"/>
        <v>404.3229745170064</v>
      </c>
      <c r="X93" s="7">
        <f t="shared" si="15"/>
        <v>304.44022488632362</v>
      </c>
      <c r="Y93" s="7">
        <f t="shared" si="16"/>
        <v>386.06822680454724</v>
      </c>
      <c r="Z93" s="7">
        <f t="shared" si="17"/>
        <v>427.68385748910003</v>
      </c>
      <c r="AA93" s="7">
        <f t="shared" si="18"/>
        <v>466.56420816992733</v>
      </c>
      <c r="AB93" s="7">
        <f t="shared" si="19"/>
        <v>505.29062081072874</v>
      </c>
      <c r="AC93" s="7">
        <f t="shared" si="20"/>
        <v>720.16403914320733</v>
      </c>
      <c r="AD93" s="7">
        <f t="shared" si="38"/>
        <v>758.6914842492813</v>
      </c>
      <c r="AE93" s="7">
        <f t="shared" si="39"/>
        <v>745.92928769284856</v>
      </c>
      <c r="AF93" s="7">
        <f t="shared" si="40"/>
        <v>0</v>
      </c>
      <c r="AG93" s="7">
        <f t="shared" si="41"/>
        <v>0</v>
      </c>
      <c r="AH93" s="7">
        <f t="shared" si="25"/>
        <v>0</v>
      </c>
      <c r="AI93" s="7">
        <f t="shared" si="26"/>
        <v>0</v>
      </c>
      <c r="AQ93" s="18">
        <v>19</v>
      </c>
      <c r="AR93" s="6">
        <v>55.810393491022673</v>
      </c>
      <c r="AS93" s="2"/>
      <c r="AT93" s="2"/>
      <c r="AU93" s="68" t="s">
        <v>28</v>
      </c>
      <c r="AV93" s="68">
        <f>STDEV(AV89:AV91)</f>
        <v>47.310309341469811</v>
      </c>
      <c r="AW93" s="2"/>
      <c r="AX93" s="68" t="s">
        <v>28</v>
      </c>
      <c r="AY93" s="68">
        <f>STDEV(AY89:AY91)</f>
        <v>31.261134709343139</v>
      </c>
      <c r="AZ93" s="2"/>
    </row>
    <row r="94" spans="1:52" x14ac:dyDescent="0.2">
      <c r="A94" s="24"/>
      <c r="B94" s="19">
        <v>35</v>
      </c>
      <c r="C94" s="7">
        <f t="shared" si="34"/>
        <v>48.707252501256136</v>
      </c>
      <c r="D94" s="7">
        <f t="shared" si="43"/>
        <v>31.978271620890503</v>
      </c>
      <c r="E94" s="7">
        <f t="shared" si="44"/>
        <v>49.989022303920791</v>
      </c>
      <c r="F94" s="7">
        <f t="shared" si="45"/>
        <v>64.104198096499715</v>
      </c>
      <c r="G94" s="7">
        <f t="shared" si="6"/>
        <v>60.475658581603511</v>
      </c>
      <c r="H94" s="7">
        <f t="shared" si="7"/>
        <v>92.032956786912976</v>
      </c>
      <c r="I94" s="7">
        <f t="shared" si="27"/>
        <v>99.25704909384271</v>
      </c>
      <c r="J94" s="7">
        <f t="shared" si="28"/>
        <v>0</v>
      </c>
      <c r="K94" s="7">
        <f t="shared" si="29"/>
        <v>0</v>
      </c>
      <c r="L94" s="7">
        <f t="shared" si="30"/>
        <v>0</v>
      </c>
      <c r="M94" s="7">
        <f t="shared" si="33"/>
        <v>0</v>
      </c>
      <c r="N94" s="7">
        <f t="shared" si="31"/>
        <v>0</v>
      </c>
      <c r="O94" s="7">
        <f t="shared" si="8"/>
        <v>0</v>
      </c>
      <c r="P94" s="7">
        <f t="shared" si="9"/>
        <v>0</v>
      </c>
      <c r="Q94" s="7">
        <f t="shared" si="10"/>
        <v>0</v>
      </c>
      <c r="R94" s="7">
        <f t="shared" si="11"/>
        <v>0</v>
      </c>
      <c r="S94" s="7">
        <f t="shared" si="12"/>
        <v>0</v>
      </c>
      <c r="T94" s="7">
        <f t="shared" si="32"/>
        <v>0</v>
      </c>
      <c r="U94" s="7">
        <f t="shared" si="42"/>
        <v>0</v>
      </c>
      <c r="V94" s="7">
        <f t="shared" si="13"/>
        <v>0</v>
      </c>
      <c r="W94" s="7">
        <f t="shared" si="14"/>
        <v>0</v>
      </c>
      <c r="X94" s="7">
        <f t="shared" si="15"/>
        <v>0</v>
      </c>
      <c r="Y94" s="7">
        <f t="shared" si="16"/>
        <v>0</v>
      </c>
      <c r="Z94" s="7">
        <f t="shared" si="17"/>
        <v>0</v>
      </c>
      <c r="AA94" s="7">
        <f t="shared" si="18"/>
        <v>0</v>
      </c>
      <c r="AB94" s="7">
        <f t="shared" si="19"/>
        <v>0</v>
      </c>
      <c r="AC94" s="7">
        <f t="shared" si="20"/>
        <v>0</v>
      </c>
      <c r="AD94" s="7">
        <f t="shared" si="38"/>
        <v>0</v>
      </c>
      <c r="AE94" s="7">
        <f t="shared" si="39"/>
        <v>0</v>
      </c>
      <c r="AF94" s="7">
        <f t="shared" si="40"/>
        <v>0</v>
      </c>
      <c r="AG94" s="7">
        <f t="shared" si="41"/>
        <v>0</v>
      </c>
      <c r="AH94" s="7">
        <f t="shared" si="25"/>
        <v>0</v>
      </c>
      <c r="AI94" s="7">
        <f t="shared" si="26"/>
        <v>0</v>
      </c>
      <c r="AQ94" s="18">
        <v>20</v>
      </c>
      <c r="AR94" s="6">
        <v>55.4</v>
      </c>
      <c r="AS94" s="2"/>
      <c r="AT94" s="2"/>
      <c r="AU94" s="2"/>
      <c r="AV94" s="2"/>
      <c r="AW94" s="2"/>
      <c r="AX94" s="2"/>
      <c r="AY94" s="2"/>
      <c r="AZ94" s="2"/>
    </row>
    <row r="95" spans="1:52" ht="16" thickBot="1" x14ac:dyDescent="0.25">
      <c r="A95" s="45"/>
      <c r="B95" s="35">
        <v>36</v>
      </c>
      <c r="C95" s="7">
        <f t="shared" si="34"/>
        <v>42.081633594835274</v>
      </c>
      <c r="D95" s="7">
        <f t="shared" si="43"/>
        <v>49.423535626274621</v>
      </c>
      <c r="E95" s="7">
        <f t="shared" si="44"/>
        <v>47.430195087571896</v>
      </c>
      <c r="F95" s="7">
        <f t="shared" si="45"/>
        <v>56.789523201391489</v>
      </c>
      <c r="G95" s="7">
        <f t="shared" si="6"/>
        <v>77.810966844112002</v>
      </c>
      <c r="H95" s="7">
        <f t="shared" si="7"/>
        <v>77.804683658804805</v>
      </c>
      <c r="I95" s="7">
        <f t="shared" si="27"/>
        <v>74.388725246801513</v>
      </c>
      <c r="J95" s="7">
        <f t="shared" si="28"/>
        <v>91.439195775384505</v>
      </c>
      <c r="K95" s="7">
        <f t="shared" si="29"/>
        <v>72.13096732642164</v>
      </c>
      <c r="L95" s="7">
        <f>4/3*PI()*(AD48/2)*(AE48/2)*(AF48/2)</f>
        <v>63.928268907898698</v>
      </c>
      <c r="M95" s="7">
        <f t="shared" si="33"/>
        <v>57.595865315812866</v>
      </c>
      <c r="N95" s="7">
        <f t="shared" si="31"/>
        <v>39.741147067910873</v>
      </c>
      <c r="O95" s="7">
        <f t="shared" si="8"/>
        <v>31.10176727053895</v>
      </c>
      <c r="P95" s="7">
        <f t="shared" si="9"/>
        <v>41.497297361267577</v>
      </c>
      <c r="Q95" s="7">
        <f t="shared" si="10"/>
        <v>23.640484718263192</v>
      </c>
      <c r="R95" s="7">
        <f t="shared" si="11"/>
        <v>7.7597338543667886</v>
      </c>
      <c r="S95" s="7">
        <f t="shared" si="12"/>
        <v>31.993455985382852</v>
      </c>
      <c r="T95" s="7">
        <f t="shared" si="32"/>
        <v>23.279201563100365</v>
      </c>
      <c r="U95" s="7">
        <f t="shared" si="42"/>
        <v>32.041103473962295</v>
      </c>
      <c r="V95" s="7">
        <f t="shared" si="13"/>
        <v>26.13805087786708</v>
      </c>
      <c r="W95" s="7">
        <f t="shared" si="14"/>
        <v>20.399931896085324</v>
      </c>
      <c r="X95" s="7">
        <f t="shared" si="15"/>
        <v>24.504422698000386</v>
      </c>
      <c r="Y95" s="7">
        <f t="shared" si="16"/>
        <v>17.153095888600269</v>
      </c>
      <c r="Z95" s="7">
        <f t="shared" si="17"/>
        <v>0</v>
      </c>
      <c r="AA95" s="7">
        <f t="shared" si="18"/>
        <v>0</v>
      </c>
      <c r="AB95" s="7">
        <f t="shared" si="19"/>
        <v>0</v>
      </c>
      <c r="AC95" s="7">
        <f t="shared" si="20"/>
        <v>0</v>
      </c>
      <c r="AD95" s="7">
        <f t="shared" si="38"/>
        <v>0</v>
      </c>
      <c r="AE95" s="7">
        <f t="shared" si="39"/>
        <v>0</v>
      </c>
      <c r="AF95" s="7">
        <f t="shared" si="40"/>
        <v>0</v>
      </c>
      <c r="AG95" s="7">
        <f t="shared" si="41"/>
        <v>0</v>
      </c>
      <c r="AH95" s="7">
        <f t="shared" si="25"/>
        <v>0</v>
      </c>
      <c r="AI95" s="7">
        <f t="shared" si="26"/>
        <v>0</v>
      </c>
      <c r="AQ95" s="18">
        <v>30</v>
      </c>
      <c r="AR95" s="7">
        <v>77.669595174700447</v>
      </c>
      <c r="AS95" s="2"/>
      <c r="AT95" s="2"/>
      <c r="AU95" s="2"/>
      <c r="AV95" s="2"/>
      <c r="AW95" s="2"/>
      <c r="AX95" s="2"/>
      <c r="AY95" s="2"/>
      <c r="AZ95" s="2"/>
    </row>
    <row r="96" spans="1:52" x14ac:dyDescent="0.2">
      <c r="A96" s="24">
        <v>8</v>
      </c>
      <c r="B96" s="19">
        <v>37</v>
      </c>
      <c r="C96" s="7">
        <f t="shared" si="34"/>
        <v>41.584214758016891</v>
      </c>
      <c r="D96" s="7">
        <f t="shared" si="43"/>
        <v>43.705836996741198</v>
      </c>
      <c r="E96" s="7">
        <f t="shared" si="44"/>
        <v>41.22397880040527</v>
      </c>
      <c r="F96" s="7">
        <f t="shared" si="45"/>
        <v>31.677725923697079</v>
      </c>
      <c r="G96" s="7">
        <f t="shared" si="6"/>
        <v>86.611615064368209</v>
      </c>
      <c r="H96" s="7">
        <f t="shared" si="7"/>
        <v>0</v>
      </c>
      <c r="I96" s="7">
        <f t="shared" si="27"/>
        <v>0</v>
      </c>
      <c r="J96" s="7">
        <f t="shared" si="28"/>
        <v>0</v>
      </c>
      <c r="K96" s="7">
        <f t="shared" si="29"/>
        <v>0</v>
      </c>
      <c r="L96" s="7">
        <f t="shared" si="30"/>
        <v>0</v>
      </c>
      <c r="M96" s="7">
        <f t="shared" si="33"/>
        <v>0</v>
      </c>
      <c r="N96" s="7">
        <f t="shared" si="31"/>
        <v>0</v>
      </c>
      <c r="O96" s="7">
        <f t="shared" si="8"/>
        <v>0</v>
      </c>
      <c r="P96" s="7">
        <f t="shared" si="9"/>
        <v>0</v>
      </c>
      <c r="Q96" s="7">
        <f t="shared" si="10"/>
        <v>0</v>
      </c>
      <c r="R96" s="7">
        <f t="shared" si="11"/>
        <v>0</v>
      </c>
      <c r="S96" s="7">
        <f t="shared" si="12"/>
        <v>0</v>
      </c>
      <c r="T96" s="7">
        <f t="shared" si="32"/>
        <v>0</v>
      </c>
      <c r="U96" s="7">
        <f t="shared" si="42"/>
        <v>0</v>
      </c>
      <c r="V96" s="7">
        <f t="shared" si="13"/>
        <v>0</v>
      </c>
      <c r="W96" s="7">
        <f t="shared" si="14"/>
        <v>0</v>
      </c>
      <c r="X96" s="7">
        <f t="shared" si="15"/>
        <v>0</v>
      </c>
      <c r="Y96" s="7">
        <f t="shared" si="16"/>
        <v>0</v>
      </c>
      <c r="Z96" s="7">
        <f t="shared" si="17"/>
        <v>0</v>
      </c>
      <c r="AA96" s="7">
        <f t="shared" si="18"/>
        <v>0</v>
      </c>
      <c r="AB96" s="7">
        <f t="shared" si="19"/>
        <v>0</v>
      </c>
      <c r="AC96" s="7">
        <f t="shared" si="20"/>
        <v>0</v>
      </c>
      <c r="AD96" s="7">
        <f t="shared" si="38"/>
        <v>0</v>
      </c>
      <c r="AE96" s="7">
        <f t="shared" si="39"/>
        <v>0</v>
      </c>
      <c r="AF96" s="7">
        <f t="shared" si="40"/>
        <v>0</v>
      </c>
      <c r="AG96" s="7">
        <f t="shared" si="41"/>
        <v>0</v>
      </c>
      <c r="AH96" s="7">
        <f t="shared" si="25"/>
        <v>0</v>
      </c>
      <c r="AI96" s="7">
        <f t="shared" si="26"/>
        <v>0</v>
      </c>
      <c r="AQ96" s="18">
        <v>39</v>
      </c>
      <c r="AR96" s="7">
        <v>79.367102405190138</v>
      </c>
      <c r="AS96" s="2"/>
      <c r="AT96" s="2"/>
      <c r="AU96" s="2"/>
      <c r="AV96" s="2"/>
      <c r="AW96" s="2"/>
      <c r="AX96" s="2"/>
      <c r="AY96" s="2"/>
      <c r="AZ96" s="2"/>
    </row>
    <row r="97" spans="1:52" x14ac:dyDescent="0.2">
      <c r="A97" s="24"/>
      <c r="B97" s="19">
        <v>38</v>
      </c>
      <c r="C97" s="7">
        <f t="shared" si="34"/>
        <v>53.570437929013153</v>
      </c>
      <c r="D97" s="7">
        <f t="shared" si="43"/>
        <v>24.278228026941918</v>
      </c>
      <c r="E97" s="7">
        <f t="shared" si="44"/>
        <v>42.474332676534004</v>
      </c>
      <c r="F97" s="7">
        <f t="shared" si="45"/>
        <v>44.648314792818148</v>
      </c>
      <c r="G97" s="7">
        <f t="shared" si="6"/>
        <v>28.300513821088046</v>
      </c>
      <c r="H97" s="7">
        <f t="shared" si="7"/>
        <v>46.076692252650304</v>
      </c>
      <c r="I97" s="7">
        <f t="shared" si="27"/>
        <v>30.159289474462007</v>
      </c>
      <c r="J97" s="7">
        <f t="shared" si="28"/>
        <v>0</v>
      </c>
      <c r="K97" s="7">
        <f t="shared" si="29"/>
        <v>0</v>
      </c>
      <c r="L97" s="7">
        <f t="shared" si="30"/>
        <v>0</v>
      </c>
      <c r="M97" s="7">
        <f t="shared" si="33"/>
        <v>0</v>
      </c>
      <c r="N97" s="7">
        <f t="shared" si="31"/>
        <v>0</v>
      </c>
      <c r="O97" s="7">
        <f t="shared" si="8"/>
        <v>0</v>
      </c>
      <c r="P97" s="7">
        <f t="shared" si="9"/>
        <v>0</v>
      </c>
      <c r="Q97" s="7">
        <f t="shared" si="10"/>
        <v>0</v>
      </c>
      <c r="R97" s="7">
        <f t="shared" si="11"/>
        <v>0</v>
      </c>
      <c r="S97" s="7">
        <f t="shared" si="12"/>
        <v>0</v>
      </c>
      <c r="T97" s="7">
        <f t="shared" si="32"/>
        <v>0</v>
      </c>
      <c r="U97" s="7">
        <f t="shared" si="42"/>
        <v>0</v>
      </c>
      <c r="V97" s="7">
        <f t="shared" si="13"/>
        <v>0</v>
      </c>
      <c r="W97" s="7">
        <f t="shared" si="14"/>
        <v>0</v>
      </c>
      <c r="X97" s="7">
        <f t="shared" si="15"/>
        <v>0</v>
      </c>
      <c r="Y97" s="7">
        <f t="shared" si="16"/>
        <v>0</v>
      </c>
      <c r="Z97" s="7">
        <f t="shared" si="17"/>
        <v>0</v>
      </c>
      <c r="AA97" s="7">
        <f t="shared" si="18"/>
        <v>0</v>
      </c>
      <c r="AB97" s="7">
        <f t="shared" si="19"/>
        <v>0</v>
      </c>
      <c r="AC97" s="7">
        <f t="shared" si="20"/>
        <v>0</v>
      </c>
      <c r="AD97" s="7">
        <f t="shared" si="38"/>
        <v>0</v>
      </c>
      <c r="AE97" s="7">
        <f t="shared" si="39"/>
        <v>0</v>
      </c>
      <c r="AF97" s="7">
        <f t="shared" si="40"/>
        <v>0</v>
      </c>
      <c r="AG97" s="7">
        <f t="shared" si="41"/>
        <v>0</v>
      </c>
      <c r="AH97" s="7">
        <f t="shared" si="25"/>
        <v>0</v>
      </c>
      <c r="AI97" s="7">
        <f t="shared" si="26"/>
        <v>0</v>
      </c>
      <c r="AQ97" s="68" t="s">
        <v>27</v>
      </c>
      <c r="AR97" s="68">
        <f>AVERAGE(AR89:AR96)</f>
        <v>66.572325318607014</v>
      </c>
      <c r="AS97" s="2"/>
      <c r="AT97" s="2"/>
      <c r="AU97" s="2"/>
      <c r="AV97" s="2"/>
      <c r="AW97" s="2"/>
      <c r="AX97" s="2"/>
      <c r="AY97" s="2"/>
      <c r="AZ97" s="2"/>
    </row>
    <row r="98" spans="1:52" ht="16" thickBot="1" x14ac:dyDescent="0.25">
      <c r="A98" s="45"/>
      <c r="B98" s="35">
        <v>39</v>
      </c>
      <c r="C98" s="7">
        <f t="shared" si="34"/>
        <v>43.835689493089575</v>
      </c>
      <c r="D98" s="7">
        <f t="shared" si="43"/>
        <v>30.347785033677397</v>
      </c>
      <c r="E98" s="7">
        <f t="shared" si="44"/>
        <v>56.492119096851667</v>
      </c>
      <c r="F98" s="7">
        <f t="shared" si="45"/>
        <v>54.437517501403924</v>
      </c>
      <c r="G98" s="7">
        <f t="shared" si="6"/>
        <v>79.367102405190138</v>
      </c>
      <c r="H98" s="7">
        <f t="shared" si="7"/>
        <v>101.67450464078007</v>
      </c>
      <c r="I98" s="7">
        <f t="shared" si="27"/>
        <v>122.71060904921731</v>
      </c>
      <c r="J98" s="7">
        <f t="shared" si="28"/>
        <v>79.145096524336452</v>
      </c>
      <c r="K98" s="7">
        <f t="shared" si="29"/>
        <v>25.987254430494769</v>
      </c>
      <c r="L98" s="7">
        <f t="shared" si="30"/>
        <v>22.244570382518127</v>
      </c>
      <c r="M98" s="7">
        <f>4/3*PI()*(AG55/2)*(AH55/2)*(AI55/2)</f>
        <v>4.1887902047863905</v>
      </c>
      <c r="N98" s="7">
        <f>4/3*PI()*(AJ55/2)*(AK55/2)*(AL55/2)</f>
        <v>4.1887902047863905</v>
      </c>
      <c r="O98" s="7">
        <f t="shared" si="8"/>
        <v>38.242607372148555</v>
      </c>
      <c r="P98" s="7">
        <f t="shared" si="9"/>
        <v>30.732630133742148</v>
      </c>
      <c r="Q98" s="7">
        <f t="shared" si="10"/>
        <v>32.484068038118458</v>
      </c>
      <c r="R98" s="7">
        <f t="shared" si="11"/>
        <v>42.652879859013019</v>
      </c>
      <c r="S98" s="7">
        <f t="shared" si="12"/>
        <v>24.856281075202439</v>
      </c>
      <c r="T98" s="7">
        <f t="shared" si="32"/>
        <v>40.819236946867782</v>
      </c>
      <c r="U98" s="7">
        <f t="shared" si="42"/>
        <v>39.620719349523263</v>
      </c>
      <c r="V98" s="7">
        <f t="shared" si="13"/>
        <v>50.286426408460621</v>
      </c>
      <c r="W98" s="7">
        <f t="shared" si="14"/>
        <v>39.378293116421254</v>
      </c>
      <c r="X98" s="7">
        <f t="shared" si="15"/>
        <v>30.913271711323564</v>
      </c>
      <c r="Y98" s="7">
        <f t="shared" si="16"/>
        <v>24.04365577547388</v>
      </c>
      <c r="Z98" s="7">
        <f t="shared" si="17"/>
        <v>18.38460020880747</v>
      </c>
      <c r="AA98" s="7">
        <f t="shared" si="18"/>
        <v>16.744688843633597</v>
      </c>
      <c r="AB98" s="7">
        <f t="shared" si="19"/>
        <v>29.518404573129697</v>
      </c>
      <c r="AC98" s="7">
        <f t="shared" si="20"/>
        <v>23.640484718263192</v>
      </c>
      <c r="AD98" s="7">
        <f t="shared" si="38"/>
        <v>23.442564381087035</v>
      </c>
      <c r="AE98" s="7">
        <f t="shared" si="39"/>
        <v>29.606369167430202</v>
      </c>
      <c r="AF98" s="7" t="e">
        <f>4/3*PI()*(CL51/2)*(CM51/2)*(CN51/2)</f>
        <v>#VALUE!</v>
      </c>
      <c r="AG98" s="7">
        <f t="shared" si="41"/>
        <v>26.342254400350413</v>
      </c>
      <c r="AH98" s="7">
        <f t="shared" si="25"/>
        <v>17.847387865043611</v>
      </c>
      <c r="AI98" s="7">
        <f t="shared" si="26"/>
        <v>19.528139934714154</v>
      </c>
      <c r="AQ98" s="68" t="s">
        <v>28</v>
      </c>
      <c r="AR98" s="68">
        <f>STDEV(AR89:AR96)</f>
        <v>22.014565511820646</v>
      </c>
      <c r="AS98" s="2"/>
      <c r="AT98" s="2"/>
      <c r="AU98" s="2"/>
      <c r="AV98" s="2"/>
      <c r="AW98" s="2"/>
      <c r="AX98" s="2"/>
      <c r="AY98" s="2"/>
      <c r="AZ98" s="2"/>
    </row>
    <row r="99" spans="1:52" x14ac:dyDescent="0.2">
      <c r="A99" s="24">
        <v>9</v>
      </c>
      <c r="B99" s="19">
        <v>40</v>
      </c>
      <c r="C99" s="7">
        <f t="shared" si="34"/>
        <v>47.123889803846893</v>
      </c>
      <c r="D99" s="7">
        <f t="shared" si="43"/>
        <v>31.608610885318107</v>
      </c>
      <c r="E99" s="7">
        <f t="shared" si="44"/>
        <v>47.45061543982024</v>
      </c>
      <c r="F99" s="7">
        <f t="shared" si="45"/>
        <v>46.464155346593031</v>
      </c>
      <c r="G99" s="7">
        <f t="shared" si="6"/>
        <v>79.65717612687159</v>
      </c>
      <c r="H99" s="7">
        <f t="shared" si="7"/>
        <v>81.741099253752836</v>
      </c>
      <c r="I99" s="7">
        <f t="shared" si="27"/>
        <v>87.386541252253679</v>
      </c>
      <c r="J99" s="7">
        <f t="shared" si="28"/>
        <v>83.362161063005161</v>
      </c>
      <c r="K99" s="7">
        <f t="shared" si="29"/>
        <v>82.563672930217734</v>
      </c>
      <c r="L99" s="7">
        <f t="shared" si="30"/>
        <v>123.79760010735937</v>
      </c>
      <c r="M99" s="7">
        <f t="shared" si="33"/>
        <v>117.69715077286358</v>
      </c>
      <c r="N99" s="7">
        <f t="shared" si="31"/>
        <v>116.25987213384624</v>
      </c>
      <c r="O99" s="7">
        <f t="shared" si="8"/>
        <v>94.57293444734033</v>
      </c>
      <c r="P99" s="7">
        <f t="shared" si="9"/>
        <v>84.320346822350032</v>
      </c>
      <c r="Q99" s="7">
        <f t="shared" si="10"/>
        <v>132.90245921623819</v>
      </c>
      <c r="R99" s="7">
        <f t="shared" si="11"/>
        <v>125.61344066113431</v>
      </c>
      <c r="S99" s="7">
        <f t="shared" si="12"/>
        <v>153.5275385858308</v>
      </c>
      <c r="T99" s="7">
        <f t="shared" si="32"/>
        <v>248.56281075202443</v>
      </c>
      <c r="U99" s="7">
        <f t="shared" si="42"/>
        <v>182.33384882414683</v>
      </c>
      <c r="V99" s="7">
        <f t="shared" si="13"/>
        <v>186.71846497100697</v>
      </c>
      <c r="W99" s="7">
        <f t="shared" si="14"/>
        <v>221.80272452874652</v>
      </c>
      <c r="X99" s="7">
        <f t="shared" si="15"/>
        <v>219.86122026882805</v>
      </c>
      <c r="Y99" s="7">
        <f t="shared" si="16"/>
        <v>225.64489234408688</v>
      </c>
      <c r="Z99" s="7">
        <f t="shared" si="17"/>
        <v>166.25308322797184</v>
      </c>
      <c r="AA99" s="7">
        <f t="shared" si="18"/>
        <v>195.82594207376374</v>
      </c>
      <c r="AB99" s="7">
        <f t="shared" si="19"/>
        <v>175.37940988665017</v>
      </c>
      <c r="AC99" s="7">
        <f t="shared" si="20"/>
        <v>162.70936671472256</v>
      </c>
      <c r="AD99" s="7">
        <f t="shared" si="38"/>
        <v>167.96525122417825</v>
      </c>
      <c r="AE99" s="7">
        <f t="shared" si="39"/>
        <v>172.8870797148023</v>
      </c>
      <c r="AF99" s="7">
        <f t="shared" si="40"/>
        <v>175.34275797235833</v>
      </c>
      <c r="AG99" s="7">
        <f t="shared" si="41"/>
        <v>122.52211349000191</v>
      </c>
      <c r="AH99" s="7">
        <f t="shared" si="25"/>
        <v>159.46724309621791</v>
      </c>
      <c r="AI99" s="7">
        <f t="shared" si="26"/>
        <v>149.86967753950105</v>
      </c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 x14ac:dyDescent="0.2">
      <c r="A100" s="24"/>
      <c r="B100" s="19">
        <v>41</v>
      </c>
      <c r="C100" s="7">
        <f t="shared" si="34"/>
        <v>33.489377687267194</v>
      </c>
      <c r="D100" s="7">
        <f t="shared" si="43"/>
        <v>46.181412007769964</v>
      </c>
      <c r="E100" s="7">
        <f t="shared" si="44"/>
        <v>28.915742382416049</v>
      </c>
      <c r="F100" s="7">
        <f t="shared" si="45"/>
        <v>46.143712895926875</v>
      </c>
      <c r="G100" s="7">
        <f t="shared" si="6"/>
        <v>84.799439702022482</v>
      </c>
      <c r="H100" s="7">
        <f t="shared" si="7"/>
        <v>122.12417842054722</v>
      </c>
      <c r="I100" s="7">
        <f t="shared" si="27"/>
        <v>117.13951807685142</v>
      </c>
      <c r="J100" s="7">
        <f t="shared" si="28"/>
        <v>122.14983476055156</v>
      </c>
      <c r="K100" s="7">
        <f t="shared" si="29"/>
        <v>136.56503265154831</v>
      </c>
      <c r="L100" s="7">
        <f t="shared" si="30"/>
        <v>111.73336071879898</v>
      </c>
      <c r="M100" s="7">
        <f t="shared" si="33"/>
        <v>111.73336071879898</v>
      </c>
      <c r="N100" s="7">
        <f>4/3*PI()*(AJ53/2)*(AK53/2)*(AL53/2)</f>
        <v>129.27391970134198</v>
      </c>
      <c r="O100" s="7">
        <f>4/3*PI()*(AM53/2)*(AN53/2)*(AO53/2)</f>
        <v>116.1886627003649</v>
      </c>
      <c r="P100" s="7">
        <f>4/3*PI()*(AP53/2)*(AQ53/2)*(AR53/2)</f>
        <v>110.3746218961214</v>
      </c>
      <c r="Q100" s="7">
        <f>4/3*PI()*(AS53/2)*(AT53/2)*(AU53/2)</f>
        <v>125.69040968114723</v>
      </c>
      <c r="R100" s="7">
        <f t="shared" si="11"/>
        <v>77.107250089707875</v>
      </c>
      <c r="S100" s="7">
        <f>4/3*PI()*(AY53/2)*(AZ53/2)*(BA53/2)</f>
        <v>109.9117605784925</v>
      </c>
      <c r="T100" s="7">
        <f t="shared" si="32"/>
        <v>149.71573949947518</v>
      </c>
      <c r="U100" s="7">
        <f t="shared" si="42"/>
        <v>115.10481323487645</v>
      </c>
      <c r="V100" s="7">
        <f t="shared" si="13"/>
        <v>97.032277896325539</v>
      </c>
      <c r="W100" s="7">
        <f t="shared" si="14"/>
        <v>76.617161635747877</v>
      </c>
      <c r="X100" s="7">
        <f t="shared" si="15"/>
        <v>133.16164061015934</v>
      </c>
      <c r="Y100" s="7">
        <f t="shared" si="16"/>
        <v>88.536364163467539</v>
      </c>
      <c r="Z100" s="7">
        <f t="shared" si="17"/>
        <v>52.764095814591762</v>
      </c>
      <c r="AA100" s="7">
        <f t="shared" si="18"/>
        <v>96.878339856299675</v>
      </c>
      <c r="AB100" s="7">
        <f>4/3*PI()*(BZ53/2)*(CA53/2)*(CB53/2)</f>
        <v>99.012528465638297</v>
      </c>
      <c r="AC100" s="7">
        <f t="shared" si="20"/>
        <v>59.669316467182135</v>
      </c>
      <c r="AD100" s="7">
        <f t="shared" si="38"/>
        <v>77.197309079110781</v>
      </c>
      <c r="AE100" s="7">
        <f t="shared" si="39"/>
        <v>85.853444037301855</v>
      </c>
      <c r="AF100" s="7">
        <f t="shared" si="40"/>
        <v>68.69406496339441</v>
      </c>
      <c r="AG100" s="7">
        <f t="shared" si="41"/>
        <v>43.872341407381469</v>
      </c>
      <c r="AH100" s="7">
        <f t="shared" si="25"/>
        <v>73.461955413992527</v>
      </c>
      <c r="AI100" s="7">
        <f t="shared" si="26"/>
        <v>49.721986928365652</v>
      </c>
      <c r="AQ100" s="2" t="s">
        <v>20</v>
      </c>
      <c r="AR100" s="2"/>
      <c r="AS100" s="2"/>
      <c r="AU100" t="s">
        <v>22</v>
      </c>
      <c r="AX100" t="s">
        <v>23</v>
      </c>
      <c r="AY100" s="2"/>
      <c r="AZ100" s="2"/>
    </row>
    <row r="101" spans="1:52" ht="16" thickBot="1" x14ac:dyDescent="0.25">
      <c r="A101" s="45"/>
      <c r="B101" s="35">
        <v>42</v>
      </c>
      <c r="C101" s="7">
        <f t="shared" si="34"/>
        <v>63.391056564134857</v>
      </c>
      <c r="D101" s="7">
        <f t="shared" si="43"/>
        <v>0</v>
      </c>
      <c r="E101" s="7">
        <f t="shared" si="44"/>
        <v>0</v>
      </c>
      <c r="F101" s="7">
        <f t="shared" si="45"/>
        <v>0</v>
      </c>
      <c r="G101" s="7">
        <f t="shared" si="6"/>
        <v>89.941703277173374</v>
      </c>
      <c r="H101" s="7">
        <f t="shared" si="7"/>
        <v>125.78936984973531</v>
      </c>
      <c r="I101" s="7">
        <f t="shared" si="27"/>
        <v>142.07852775859837</v>
      </c>
      <c r="J101" s="7">
        <f t="shared" si="28"/>
        <v>0</v>
      </c>
      <c r="K101" s="7">
        <f t="shared" si="29"/>
        <v>0</v>
      </c>
      <c r="L101" s="7">
        <f t="shared" si="30"/>
        <v>0</v>
      </c>
      <c r="M101" s="7">
        <f t="shared" si="33"/>
        <v>0</v>
      </c>
      <c r="N101" s="7">
        <f t="shared" si="31"/>
        <v>0</v>
      </c>
      <c r="O101" s="7">
        <f t="shared" si="8"/>
        <v>0</v>
      </c>
      <c r="P101" s="7">
        <f t="shared" si="9"/>
        <v>0</v>
      </c>
      <c r="Q101" s="7">
        <f t="shared" si="10"/>
        <v>0</v>
      </c>
      <c r="R101" s="7">
        <f t="shared" si="11"/>
        <v>0</v>
      </c>
      <c r="S101" s="7">
        <f t="shared" si="12"/>
        <v>0</v>
      </c>
      <c r="T101" s="7">
        <f t="shared" si="32"/>
        <v>0</v>
      </c>
      <c r="U101" s="7">
        <f t="shared" si="42"/>
        <v>0</v>
      </c>
      <c r="V101" s="7">
        <f t="shared" si="13"/>
        <v>0</v>
      </c>
      <c r="W101" s="7">
        <f t="shared" si="14"/>
        <v>0</v>
      </c>
      <c r="X101" s="7">
        <f t="shared" si="15"/>
        <v>0</v>
      </c>
      <c r="Y101" s="7">
        <f t="shared" si="16"/>
        <v>0</v>
      </c>
      <c r="Z101" s="7">
        <f t="shared" si="17"/>
        <v>0</v>
      </c>
      <c r="AA101" s="7">
        <f t="shared" si="18"/>
        <v>0</v>
      </c>
      <c r="AB101" s="7">
        <f t="shared" si="19"/>
        <v>0</v>
      </c>
      <c r="AC101" s="7">
        <f t="shared" si="20"/>
        <v>0</v>
      </c>
      <c r="AD101" s="7">
        <f t="shared" si="38"/>
        <v>0</v>
      </c>
      <c r="AE101" s="7">
        <f t="shared" si="39"/>
        <v>0</v>
      </c>
      <c r="AF101" s="7">
        <f t="shared" si="40"/>
        <v>0</v>
      </c>
      <c r="AG101" s="7">
        <f t="shared" si="41"/>
        <v>0</v>
      </c>
      <c r="AH101" s="7">
        <f>4/3*PI()*(CR54/2)*(CS54/2)*(CT54/2)</f>
        <v>0</v>
      </c>
      <c r="AI101" s="7">
        <f>4/3*PI()*(CU54/2)*(CV54/2)*(CW54/2)</f>
        <v>0</v>
      </c>
      <c r="AQ101" s="18">
        <v>2</v>
      </c>
      <c r="AR101" s="6">
        <v>58.643062867009462</v>
      </c>
      <c r="AS101" s="2"/>
      <c r="AT101" s="2"/>
      <c r="AU101">
        <v>1</v>
      </c>
      <c r="AV101" s="2">
        <v>108.39803651823782</v>
      </c>
      <c r="AW101" s="2"/>
      <c r="AX101" s="18">
        <v>35</v>
      </c>
      <c r="AY101" s="6">
        <v>60.475658581603511</v>
      </c>
      <c r="AZ101" s="2"/>
    </row>
    <row r="102" spans="1:52" x14ac:dyDescent="0.2">
      <c r="L102" s="2"/>
      <c r="M102" s="2"/>
      <c r="N102" s="2"/>
      <c r="O102" s="2"/>
      <c r="P102" s="2"/>
      <c r="Q102" s="2"/>
      <c r="AQ102" s="18">
        <v>10</v>
      </c>
      <c r="AR102" s="7">
        <v>72.58335666853857</v>
      </c>
      <c r="AS102" s="2"/>
      <c r="AT102" s="2"/>
      <c r="AU102" s="18">
        <v>4</v>
      </c>
      <c r="AV102" s="6">
        <v>65.889669921289936</v>
      </c>
      <c r="AW102" s="2"/>
      <c r="AX102" s="18">
        <v>38</v>
      </c>
      <c r="AY102" s="6">
        <v>28.300513821088046</v>
      </c>
      <c r="AZ102" s="2"/>
    </row>
    <row r="103" spans="1:52" x14ac:dyDescent="0.2">
      <c r="L103" s="2"/>
      <c r="M103" s="2"/>
      <c r="N103" s="2"/>
      <c r="O103" s="2"/>
      <c r="P103" s="2"/>
      <c r="Q103" s="2"/>
      <c r="AQ103">
        <v>13</v>
      </c>
      <c r="AR103" s="2">
        <v>100.58123039733081</v>
      </c>
      <c r="AS103" s="2"/>
      <c r="AT103" s="2"/>
      <c r="AU103" s="18">
        <v>17</v>
      </c>
      <c r="AV103" s="6">
        <v>40.188824021047424</v>
      </c>
      <c r="AW103" s="2"/>
      <c r="AX103">
        <v>42</v>
      </c>
      <c r="AY103" s="7">
        <v>89.941703277173374</v>
      </c>
      <c r="AZ103" s="2"/>
    </row>
    <row r="104" spans="1:52" x14ac:dyDescent="0.2">
      <c r="L104" s="2"/>
      <c r="M104" s="2"/>
      <c r="N104" s="2"/>
      <c r="O104" s="2"/>
      <c r="P104" s="2"/>
      <c r="Q104" s="2"/>
      <c r="AQ104" s="18">
        <v>18</v>
      </c>
      <c r="AR104" s="6">
        <v>58.695422744569292</v>
      </c>
      <c r="AS104" s="2"/>
      <c r="AT104" s="2"/>
      <c r="AU104" s="68" t="s">
        <v>27</v>
      </c>
      <c r="AV104" s="68">
        <f>AVERAGE(AV101:AV103)</f>
        <v>71.49217682019173</v>
      </c>
      <c r="AW104" s="2"/>
      <c r="AX104" s="68" t="s">
        <v>27</v>
      </c>
      <c r="AY104" s="68">
        <f>AVERAGE(AY101:AY103)</f>
        <v>59.572625226621646</v>
      </c>
      <c r="AZ104" s="2"/>
    </row>
    <row r="105" spans="1:52" x14ac:dyDescent="0.2">
      <c r="L105" s="2"/>
      <c r="M105" s="2"/>
      <c r="N105" s="2"/>
      <c r="O105" s="2"/>
      <c r="P105" s="2"/>
      <c r="Q105" s="2"/>
      <c r="AQ105" s="18">
        <v>25</v>
      </c>
      <c r="AR105" s="6">
        <v>16.486554647263635</v>
      </c>
      <c r="AS105" s="2"/>
      <c r="AT105" s="2"/>
      <c r="AU105" s="68" t="s">
        <v>28</v>
      </c>
      <c r="AV105" s="68">
        <f>STDEV(AV101:AV103)</f>
        <v>34.44800763521598</v>
      </c>
      <c r="AW105" s="2"/>
      <c r="AX105" s="68" t="s">
        <v>28</v>
      </c>
      <c r="AY105" s="68">
        <f>STDEV(AY101:AY103)</f>
        <v>30.830515099822904</v>
      </c>
      <c r="AZ105" s="2"/>
    </row>
    <row r="106" spans="1:52" x14ac:dyDescent="0.2">
      <c r="A106" s="2"/>
      <c r="B106" s="2"/>
      <c r="C106" s="18">
        <v>20</v>
      </c>
      <c r="D106" s="7">
        <v>0</v>
      </c>
      <c r="E106" s="2"/>
      <c r="F106" s="2"/>
      <c r="G106" s="2"/>
      <c r="H106" s="18">
        <v>21</v>
      </c>
      <c r="I106" s="7">
        <v>53.353668035915454</v>
      </c>
      <c r="J106" s="2"/>
      <c r="K106" s="2"/>
      <c r="N106" s="2"/>
      <c r="Q106" s="2"/>
      <c r="AQ106" s="18">
        <v>27</v>
      </c>
      <c r="AR106" s="6">
        <v>66.325304102587722</v>
      </c>
      <c r="AS106" s="2"/>
      <c r="AT106" s="2"/>
      <c r="AU106" s="2"/>
      <c r="AV106" s="2"/>
      <c r="AW106" s="2"/>
      <c r="AX106" s="2"/>
      <c r="AY106" s="2"/>
      <c r="AZ106" s="2"/>
    </row>
    <row r="107" spans="1:52" x14ac:dyDescent="0.2">
      <c r="A107" s="2"/>
      <c r="B107" s="2"/>
      <c r="C107" s="18">
        <v>25</v>
      </c>
      <c r="D107" s="7">
        <v>16.486554647263635</v>
      </c>
      <c r="E107" s="2"/>
      <c r="F107" s="2"/>
      <c r="G107" s="2"/>
      <c r="H107" s="18">
        <v>34</v>
      </c>
      <c r="I107" s="7">
        <v>53.392414345309732</v>
      </c>
      <c r="J107" s="2"/>
      <c r="K107" s="2"/>
      <c r="L107" s="18">
        <v>37</v>
      </c>
      <c r="M107" s="7">
        <v>86.611615064368209</v>
      </c>
      <c r="N107" s="2"/>
      <c r="Q107" s="2"/>
      <c r="AQ107" s="2">
        <v>36</v>
      </c>
      <c r="AR107" s="7">
        <v>77.810966844112002</v>
      </c>
      <c r="AS107" s="2"/>
      <c r="AT107" s="2"/>
      <c r="AU107" s="2"/>
      <c r="AV107" s="2"/>
      <c r="AW107" s="2"/>
      <c r="AX107" s="2"/>
      <c r="AY107" s="2"/>
      <c r="AZ107" s="2"/>
    </row>
    <row r="108" spans="1:52" x14ac:dyDescent="0.2">
      <c r="A108" s="2"/>
      <c r="B108" s="2"/>
      <c r="C108" s="18">
        <v>32</v>
      </c>
      <c r="D108" s="7">
        <v>26.389378290154259</v>
      </c>
      <c r="E108" s="2"/>
      <c r="F108" s="2"/>
      <c r="G108" s="2"/>
      <c r="H108" s="18">
        <v>22</v>
      </c>
      <c r="I108" s="7">
        <v>53.852134070285032</v>
      </c>
      <c r="J108" s="2"/>
      <c r="K108" s="2"/>
      <c r="L108" s="18">
        <v>42</v>
      </c>
      <c r="M108" s="7">
        <v>89.941703277173374</v>
      </c>
      <c r="N108" s="2"/>
      <c r="Q108" s="2"/>
      <c r="AQ108" s="2">
        <v>40</v>
      </c>
      <c r="AR108" s="7">
        <v>79.65717612687159</v>
      </c>
      <c r="AS108" s="2"/>
      <c r="AT108" s="2"/>
      <c r="AU108" s="2"/>
      <c r="AV108" s="2"/>
      <c r="AW108" s="2"/>
      <c r="AX108" s="2"/>
      <c r="AY108" s="2"/>
      <c r="AZ108" s="2"/>
    </row>
    <row r="109" spans="1:52" x14ac:dyDescent="0.2">
      <c r="A109" s="2"/>
      <c r="B109" s="2"/>
      <c r="C109" s="18">
        <v>38</v>
      </c>
      <c r="D109" s="7">
        <v>28.300513821088046</v>
      </c>
      <c r="E109" s="2"/>
      <c r="F109" s="2"/>
      <c r="G109" s="2"/>
      <c r="H109" s="18">
        <v>19</v>
      </c>
      <c r="I109" s="7">
        <v>55.810393491022673</v>
      </c>
      <c r="J109" s="2"/>
      <c r="K109" s="2"/>
      <c r="L109" s="18">
        <v>13</v>
      </c>
      <c r="M109" s="7">
        <v>100.58123039733081</v>
      </c>
      <c r="N109" s="2"/>
      <c r="Q109" s="2"/>
      <c r="AQ109" s="68" t="s">
        <v>27</v>
      </c>
      <c r="AR109" s="68">
        <f>AVERAGE(AR101:AR108)</f>
        <v>66.347884299785377</v>
      </c>
      <c r="AS109" s="2"/>
      <c r="AT109" s="2"/>
      <c r="AU109" s="2"/>
      <c r="AV109" s="2"/>
      <c r="AW109" s="2"/>
      <c r="AX109" s="2"/>
      <c r="AY109" s="2"/>
      <c r="AZ109" s="2"/>
    </row>
    <row r="110" spans="1:52" x14ac:dyDescent="0.2">
      <c r="A110" s="2"/>
      <c r="B110" s="2"/>
      <c r="C110" s="2">
        <v>9</v>
      </c>
      <c r="D110" s="7">
        <v>29.650351464580467</v>
      </c>
      <c r="E110" s="2"/>
      <c r="F110" s="2"/>
      <c r="G110" s="2"/>
      <c r="H110" s="2">
        <v>2</v>
      </c>
      <c r="I110" s="7">
        <v>58.643062867009462</v>
      </c>
      <c r="J110" s="2"/>
      <c r="K110" s="2"/>
      <c r="L110" s="18">
        <v>14</v>
      </c>
      <c r="M110" s="7">
        <v>101.15928344559133</v>
      </c>
      <c r="N110" s="2"/>
      <c r="Q110" s="2"/>
      <c r="AQ110" s="68" t="s">
        <v>28</v>
      </c>
      <c r="AR110" s="68">
        <f>STDEV(AR101:AR108)</f>
        <v>24.270557580269312</v>
      </c>
      <c r="AS110" s="2"/>
      <c r="AT110" s="2"/>
      <c r="AZ110" s="2"/>
    </row>
    <row r="111" spans="1:52" x14ac:dyDescent="0.2">
      <c r="A111" s="2"/>
      <c r="B111" s="2"/>
      <c r="C111" s="18">
        <v>17</v>
      </c>
      <c r="D111" s="7">
        <v>40.188824021047424</v>
      </c>
      <c r="E111" s="2"/>
      <c r="F111" s="2"/>
      <c r="G111" s="2"/>
      <c r="H111" s="18">
        <v>18</v>
      </c>
      <c r="I111" s="7">
        <v>58.695422744569292</v>
      </c>
      <c r="J111" s="2"/>
      <c r="K111" s="2"/>
      <c r="L111" s="2">
        <v>11</v>
      </c>
      <c r="M111" s="7">
        <v>104.19510914651028</v>
      </c>
      <c r="N111" s="2"/>
      <c r="Q111" s="2"/>
      <c r="AS111" s="2"/>
      <c r="AT111" s="2"/>
      <c r="AZ111" s="2"/>
    </row>
    <row r="112" spans="1:52" x14ac:dyDescent="0.2">
      <c r="A112" s="2"/>
      <c r="B112" s="2"/>
      <c r="C112" s="18">
        <v>33</v>
      </c>
      <c r="D112" s="7">
        <v>42.486899047148356</v>
      </c>
      <c r="E112" s="2"/>
      <c r="F112" s="2"/>
      <c r="G112" s="2"/>
      <c r="H112" s="18">
        <v>16</v>
      </c>
      <c r="I112" s="7">
        <v>58.810614475200929</v>
      </c>
      <c r="J112" s="2"/>
      <c r="K112" s="2"/>
      <c r="L112" s="2">
        <v>1</v>
      </c>
      <c r="M112" s="7">
        <v>108.39803651823782</v>
      </c>
      <c r="N112" s="2"/>
      <c r="Q112" s="2"/>
      <c r="AQ112" s="2" t="s">
        <v>21</v>
      </c>
      <c r="AR112" s="2"/>
      <c r="AS112" s="2"/>
      <c r="AT112" s="2"/>
      <c r="AU112" t="s">
        <v>22</v>
      </c>
      <c r="AX112" t="s">
        <v>23</v>
      </c>
      <c r="AY112" s="2"/>
      <c r="AZ112" s="2"/>
    </row>
    <row r="113" spans="1:52" x14ac:dyDescent="0.2">
      <c r="A113" s="2"/>
      <c r="B113" s="2"/>
      <c r="C113" s="18">
        <v>23</v>
      </c>
      <c r="D113" s="7">
        <v>43.5801732905976</v>
      </c>
      <c r="E113" s="2"/>
      <c r="F113" s="2"/>
      <c r="G113" s="2"/>
      <c r="H113" s="2">
        <v>8</v>
      </c>
      <c r="I113" s="7">
        <v>60.167782501551713</v>
      </c>
      <c r="J113" s="2"/>
      <c r="K113" s="2"/>
      <c r="L113" s="2">
        <v>5</v>
      </c>
      <c r="M113" s="7">
        <v>110.58406140636072</v>
      </c>
      <c r="N113" s="2"/>
      <c r="Q113" s="2"/>
      <c r="AQ113" s="18">
        <v>6</v>
      </c>
      <c r="AR113" s="7">
        <v>71.779108949219577</v>
      </c>
      <c r="AS113" s="2"/>
      <c r="AT113" s="2"/>
      <c r="AU113" s="18">
        <v>31</v>
      </c>
      <c r="AV113" s="6">
        <v>64.167029949571514</v>
      </c>
      <c r="AW113" s="2"/>
      <c r="AX113" s="18">
        <v>12</v>
      </c>
      <c r="AY113" s="6">
        <v>49.989022303920777</v>
      </c>
      <c r="AZ113" s="2"/>
    </row>
    <row r="114" spans="1:52" x14ac:dyDescent="0.2">
      <c r="A114" s="2"/>
      <c r="B114" s="2"/>
      <c r="C114" s="18">
        <v>12</v>
      </c>
      <c r="D114" s="7">
        <v>49.989022303920777</v>
      </c>
      <c r="E114" s="2"/>
      <c r="F114" s="2"/>
      <c r="G114" s="2"/>
      <c r="H114" s="18">
        <v>35</v>
      </c>
      <c r="I114" s="7">
        <v>60.475658581603511</v>
      </c>
      <c r="J114" s="2"/>
      <c r="K114" s="2"/>
      <c r="L114" s="18">
        <v>15</v>
      </c>
      <c r="M114" s="7">
        <v>120.5601888778351</v>
      </c>
      <c r="N114" s="2"/>
      <c r="O114" s="2"/>
      <c r="P114" s="2"/>
      <c r="Q114" s="2"/>
      <c r="AQ114" s="18">
        <v>7</v>
      </c>
      <c r="AR114" s="6">
        <v>67.4688438284944</v>
      </c>
      <c r="AS114" s="2"/>
      <c r="AT114" s="2"/>
      <c r="AU114" s="18">
        <v>32</v>
      </c>
      <c r="AV114" s="6">
        <v>26.389378290154259</v>
      </c>
      <c r="AW114" s="2"/>
      <c r="AX114">
        <v>15</v>
      </c>
      <c r="AY114" s="7">
        <v>120.5601888778351</v>
      </c>
      <c r="AZ114" s="2"/>
    </row>
    <row r="115" spans="1:52" x14ac:dyDescent="0.2">
      <c r="A115" s="2"/>
      <c r="B115" s="2"/>
      <c r="C115" s="2"/>
      <c r="D115" s="2"/>
      <c r="E115" s="2"/>
      <c r="F115" s="2"/>
      <c r="G115" s="2"/>
      <c r="H115" s="18">
        <v>31</v>
      </c>
      <c r="I115" s="7">
        <v>64.167029949571514</v>
      </c>
      <c r="J115" s="2"/>
      <c r="K115" s="2"/>
      <c r="L115" s="18">
        <v>28</v>
      </c>
      <c r="M115" s="7">
        <v>134.54394137773886</v>
      </c>
      <c r="N115" s="2"/>
      <c r="O115" s="2"/>
      <c r="P115" s="2"/>
      <c r="Q115" s="2"/>
      <c r="AQ115">
        <v>14</v>
      </c>
      <c r="AR115" s="7">
        <v>101.15928344559133</v>
      </c>
      <c r="AS115" s="2"/>
      <c r="AT115" s="2"/>
      <c r="AU115">
        <v>37</v>
      </c>
      <c r="AV115" s="94">
        <v>86.611615064368209</v>
      </c>
      <c r="AW115" s="2"/>
      <c r="AX115" s="18">
        <v>24</v>
      </c>
      <c r="AY115" s="6">
        <v>66.018998818862698</v>
      </c>
      <c r="AZ115" s="2"/>
    </row>
    <row r="116" spans="1:52" x14ac:dyDescent="0.2">
      <c r="A116" s="2"/>
      <c r="B116" s="2"/>
      <c r="C116" s="2"/>
      <c r="D116" s="2"/>
      <c r="E116" s="2"/>
      <c r="F116" s="2"/>
      <c r="G116" s="2"/>
      <c r="H116" s="2">
        <v>4</v>
      </c>
      <c r="I116" s="7">
        <v>65.889669921289936</v>
      </c>
      <c r="J116" s="2"/>
      <c r="K116" s="2"/>
      <c r="L116" s="2"/>
      <c r="M116" s="2"/>
      <c r="N116" s="2"/>
      <c r="O116" s="2"/>
      <c r="P116" s="2"/>
      <c r="Q116" s="2"/>
      <c r="AQ116" s="18">
        <v>22</v>
      </c>
      <c r="AR116" s="6">
        <v>53.852134070285032</v>
      </c>
      <c r="AS116" s="2"/>
      <c r="AT116" s="2"/>
      <c r="AU116" s="68" t="s">
        <v>27</v>
      </c>
      <c r="AV116" s="68">
        <f>AVERAGE(AV113:AV115)</f>
        <v>59.056007768031328</v>
      </c>
      <c r="AW116" s="2"/>
      <c r="AX116" s="68" t="s">
        <v>27</v>
      </c>
      <c r="AY116" s="68">
        <f>AVERAGE(AY113:AY115)</f>
        <v>78.856070000206202</v>
      </c>
      <c r="AZ116" s="2"/>
    </row>
    <row r="117" spans="1:52" x14ac:dyDescent="0.2">
      <c r="A117" s="2"/>
      <c r="B117" s="2"/>
      <c r="C117" s="2"/>
      <c r="D117" s="2"/>
      <c r="E117" s="2"/>
      <c r="F117" s="2"/>
      <c r="G117" s="2"/>
      <c r="H117" s="18">
        <v>24</v>
      </c>
      <c r="I117" s="7">
        <v>66.018998818862698</v>
      </c>
      <c r="J117" s="2"/>
      <c r="K117" s="2"/>
      <c r="L117" s="2"/>
      <c r="M117" s="2"/>
      <c r="N117" s="2"/>
      <c r="O117" s="2"/>
      <c r="P117" s="2"/>
      <c r="Q117" s="2"/>
      <c r="AQ117" s="18">
        <v>29</v>
      </c>
      <c r="AR117" s="7">
        <v>68.989374672831843</v>
      </c>
      <c r="AS117" s="2"/>
      <c r="AT117" s="2"/>
      <c r="AU117" s="68" t="s">
        <v>28</v>
      </c>
      <c r="AV117" s="68">
        <f>STDEV(AV113:AV115)</f>
        <v>30.434706526061955</v>
      </c>
      <c r="AW117" s="2"/>
      <c r="AX117" s="68" t="s">
        <v>28</v>
      </c>
      <c r="AY117" s="68">
        <f>STDEV(AY113:AY115)</f>
        <v>36.995475200177481</v>
      </c>
      <c r="AZ117" s="2"/>
    </row>
    <row r="118" spans="1:52" x14ac:dyDescent="0.2">
      <c r="A118" s="2"/>
      <c r="B118" s="2"/>
      <c r="C118" s="2"/>
      <c r="D118" s="2"/>
      <c r="E118" s="2"/>
      <c r="F118" s="2"/>
      <c r="G118" s="2"/>
      <c r="H118" s="18">
        <v>27</v>
      </c>
      <c r="I118" s="7">
        <v>66.325304102587722</v>
      </c>
      <c r="J118" s="2"/>
      <c r="K118" s="2"/>
      <c r="L118" s="2"/>
      <c r="M118" s="2"/>
      <c r="N118" s="2"/>
      <c r="O118" s="2"/>
      <c r="P118" s="2"/>
      <c r="Q118" s="2"/>
      <c r="AQ118" s="18">
        <v>33</v>
      </c>
      <c r="AR118" s="6">
        <v>42.486899047148356</v>
      </c>
      <c r="AZ118" s="2"/>
    </row>
    <row r="119" spans="1:52" x14ac:dyDescent="0.2">
      <c r="A119" s="2"/>
      <c r="B119" s="2"/>
      <c r="C119" s="2"/>
      <c r="D119" s="2"/>
      <c r="E119" s="2"/>
      <c r="F119" s="2"/>
      <c r="G119" s="2"/>
      <c r="H119" s="18">
        <v>26</v>
      </c>
      <c r="I119" s="7">
        <v>66.50123329118874</v>
      </c>
      <c r="J119" s="2"/>
      <c r="K119" s="2"/>
      <c r="L119" s="2"/>
      <c r="M119" s="2"/>
      <c r="N119" s="2"/>
      <c r="O119" s="2"/>
      <c r="P119" s="2"/>
      <c r="Q119" s="2"/>
      <c r="AQ119" s="18">
        <v>34</v>
      </c>
      <c r="AR119" s="6">
        <v>53.392414345309732</v>
      </c>
      <c r="AZ119" s="2"/>
    </row>
    <row r="120" spans="1:52" x14ac:dyDescent="0.2">
      <c r="A120" s="2"/>
      <c r="B120" s="2"/>
      <c r="C120" s="2"/>
      <c r="D120" s="2"/>
      <c r="E120" s="2"/>
      <c r="F120" s="2"/>
      <c r="G120" s="2"/>
      <c r="H120" s="2">
        <v>7</v>
      </c>
      <c r="I120" s="7">
        <v>67.4688438284944</v>
      </c>
      <c r="J120" s="2"/>
      <c r="K120" s="2"/>
      <c r="L120" s="2"/>
      <c r="M120" s="2"/>
      <c r="N120" s="2"/>
      <c r="O120" s="2"/>
      <c r="P120" s="2"/>
      <c r="Q120" s="2"/>
      <c r="AQ120" s="18">
        <v>41</v>
      </c>
      <c r="AR120" s="7">
        <v>84.799439702022482</v>
      </c>
      <c r="AZ120" s="2"/>
    </row>
    <row r="121" spans="1:52" x14ac:dyDescent="0.2">
      <c r="A121" s="2"/>
      <c r="B121" s="2"/>
      <c r="C121" s="2"/>
      <c r="D121" s="2"/>
      <c r="E121" s="2"/>
      <c r="F121" s="2"/>
      <c r="G121" s="2"/>
      <c r="H121" s="18">
        <v>29</v>
      </c>
      <c r="I121" s="7">
        <v>68.989374672831843</v>
      </c>
      <c r="J121" s="2"/>
      <c r="K121" s="2"/>
      <c r="L121" s="2"/>
      <c r="M121" s="2"/>
      <c r="N121" s="2"/>
      <c r="O121" s="2"/>
      <c r="P121" s="2"/>
      <c r="Q121" s="2"/>
      <c r="AQ121" s="68" t="s">
        <v>27</v>
      </c>
      <c r="AR121" s="68">
        <f>AVERAGE(AR113:AR120)</f>
        <v>67.990937257612842</v>
      </c>
      <c r="AZ121" s="2"/>
    </row>
    <row r="122" spans="1:52" x14ac:dyDescent="0.2">
      <c r="A122" s="2"/>
      <c r="B122" s="2"/>
      <c r="C122" s="2"/>
      <c r="D122" s="2"/>
      <c r="E122" s="2"/>
      <c r="F122" s="2"/>
      <c r="G122" s="2"/>
      <c r="H122" s="2">
        <v>3</v>
      </c>
      <c r="I122" s="7">
        <v>71.675436391651132</v>
      </c>
      <c r="J122" s="2"/>
      <c r="K122" s="2"/>
      <c r="L122" s="2"/>
      <c r="M122" s="2"/>
      <c r="N122" s="2"/>
      <c r="O122" s="2"/>
      <c r="P122" s="2"/>
      <c r="Q122" s="2"/>
      <c r="AQ122" s="68" t="s">
        <v>28</v>
      </c>
      <c r="AR122" s="68">
        <f>STDEV(AR113:AR120)</f>
        <v>18.75314540735997</v>
      </c>
      <c r="AZ122" s="2"/>
    </row>
    <row r="123" spans="1:52" x14ac:dyDescent="0.2">
      <c r="A123" s="2"/>
      <c r="B123" s="2"/>
      <c r="C123" s="2"/>
      <c r="D123" s="2"/>
      <c r="E123" s="2"/>
      <c r="F123" s="2"/>
      <c r="G123" s="2"/>
      <c r="H123" s="18">
        <v>6</v>
      </c>
      <c r="I123" s="7">
        <v>71.779108949219577</v>
      </c>
      <c r="J123" s="2"/>
      <c r="K123" s="2"/>
      <c r="L123" s="2"/>
      <c r="M123" s="2"/>
      <c r="N123" s="2"/>
      <c r="O123" s="2"/>
      <c r="P123" s="2"/>
      <c r="Q123" s="2"/>
      <c r="AZ123" s="2"/>
    </row>
    <row r="124" spans="1:52" x14ac:dyDescent="0.2">
      <c r="A124" s="2"/>
      <c r="B124" s="2"/>
      <c r="C124" s="2"/>
      <c r="D124" s="2"/>
      <c r="E124" s="2"/>
      <c r="F124" s="2"/>
      <c r="G124" s="2"/>
      <c r="H124" s="2">
        <v>10</v>
      </c>
      <c r="I124" s="7">
        <v>72.58335666853857</v>
      </c>
      <c r="J124" s="2"/>
      <c r="K124" s="2"/>
      <c r="L124" s="2"/>
      <c r="M124" s="2"/>
      <c r="N124" s="2"/>
      <c r="O124" s="2"/>
      <c r="P124" s="2"/>
      <c r="Q124" s="2"/>
      <c r="AT124" s="2"/>
    </row>
    <row r="125" spans="1:52" x14ac:dyDescent="0.2">
      <c r="A125" s="2"/>
      <c r="B125" s="2"/>
      <c r="C125" s="2"/>
      <c r="D125" s="2"/>
      <c r="E125" s="2"/>
      <c r="F125" s="2"/>
      <c r="G125" s="2"/>
      <c r="H125" s="18">
        <v>30</v>
      </c>
      <c r="I125" s="7">
        <v>77.669595174700447</v>
      </c>
      <c r="J125" s="2"/>
      <c r="K125" s="2"/>
      <c r="L125" s="2"/>
      <c r="M125" s="2"/>
      <c r="N125" s="2"/>
      <c r="O125" s="2"/>
      <c r="P125" s="2"/>
      <c r="Q125" s="2"/>
      <c r="AT125" s="2"/>
    </row>
    <row r="126" spans="1:52" x14ac:dyDescent="0.2">
      <c r="A126" s="2"/>
      <c r="B126" s="2"/>
      <c r="C126" s="2"/>
      <c r="D126" s="2"/>
      <c r="E126" s="2"/>
      <c r="F126" s="2"/>
      <c r="G126" s="2"/>
      <c r="H126" s="18">
        <v>36</v>
      </c>
      <c r="I126" s="7">
        <v>77.810966844112002</v>
      </c>
      <c r="J126" s="2"/>
      <c r="K126" s="2"/>
      <c r="L126" s="2"/>
      <c r="M126" s="2"/>
      <c r="N126" s="2"/>
      <c r="O126" s="2"/>
      <c r="P126" s="2"/>
      <c r="Q126" s="2"/>
      <c r="AT126" s="2"/>
    </row>
    <row r="127" spans="1:52" x14ac:dyDescent="0.2">
      <c r="A127" s="2"/>
      <c r="B127" s="2"/>
      <c r="C127" s="2"/>
      <c r="D127" s="2"/>
      <c r="E127" s="2"/>
      <c r="F127" s="2"/>
      <c r="G127" s="2"/>
      <c r="H127" s="18">
        <v>39</v>
      </c>
      <c r="I127" s="7">
        <v>79.367102405190138</v>
      </c>
      <c r="J127" s="2"/>
      <c r="K127" s="2"/>
      <c r="L127" s="2"/>
      <c r="M127" s="2"/>
      <c r="N127" s="2"/>
      <c r="O127" s="2"/>
      <c r="P127" s="2"/>
      <c r="Q127" s="2"/>
      <c r="AT127" s="2"/>
    </row>
    <row r="128" spans="1:52" x14ac:dyDescent="0.2">
      <c r="A128" s="5"/>
      <c r="B128" s="5"/>
      <c r="C128" s="2"/>
      <c r="D128" s="2"/>
      <c r="E128" s="2"/>
      <c r="F128" s="2"/>
      <c r="G128" s="2"/>
      <c r="H128" s="18">
        <v>40</v>
      </c>
      <c r="I128" s="7">
        <v>79.65717612687159</v>
      </c>
      <c r="J128" s="2"/>
      <c r="K128" s="2"/>
      <c r="L128" s="2"/>
      <c r="M128" s="2"/>
      <c r="N128" s="2"/>
      <c r="O128" s="2"/>
      <c r="P128" s="2"/>
      <c r="Q128" s="2"/>
      <c r="AA128" s="2"/>
    </row>
    <row r="129" spans="1:27" x14ac:dyDescent="0.2">
      <c r="A129" s="40"/>
      <c r="B129" s="2"/>
      <c r="C129" s="2"/>
      <c r="D129" s="2"/>
      <c r="E129" s="2"/>
      <c r="F129" s="2"/>
      <c r="G129" s="2"/>
      <c r="H129" s="18">
        <v>41</v>
      </c>
      <c r="I129" s="7">
        <v>84.799439702022482</v>
      </c>
      <c r="J129" s="2"/>
      <c r="K129" s="2"/>
      <c r="L129" s="2"/>
      <c r="M129" s="2"/>
      <c r="N129" s="2"/>
      <c r="O129" s="2"/>
      <c r="P129" s="2"/>
      <c r="Q129" s="2"/>
      <c r="AA129" s="2"/>
    </row>
    <row r="130" spans="1:27" x14ac:dyDescent="0.2">
      <c r="A130" s="2"/>
      <c r="B130" s="2"/>
      <c r="C130" s="2"/>
      <c r="D130" s="2"/>
      <c r="E130" s="2"/>
      <c r="F130" s="2"/>
      <c r="G130" s="2"/>
      <c r="J130" s="2"/>
      <c r="K130" s="2"/>
      <c r="L130" s="2"/>
      <c r="M130" s="2"/>
      <c r="N130" s="2"/>
      <c r="O130" s="2"/>
      <c r="P130" s="2"/>
      <c r="Q130" s="2"/>
      <c r="AA130" s="2"/>
    </row>
    <row r="131" spans="1:2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AA131" s="2"/>
    </row>
    <row r="132" spans="1:2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AA132" s="2"/>
    </row>
    <row r="133" spans="1:2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AA133" s="2"/>
    </row>
  </sheetData>
  <sortState ref="AX113:AY115">
    <sortCondition ref="AX113:AX115"/>
  </sortState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K10" sqref="K10"/>
    </sheetView>
  </sheetViews>
  <sheetFormatPr baseColWidth="10" defaultColWidth="8.83203125" defaultRowHeight="15" x14ac:dyDescent="0.2"/>
  <cols>
    <col min="9" max="9" width="13.1640625" customWidth="1"/>
  </cols>
  <sheetData>
    <row r="1" spans="1:9" x14ac:dyDescent="0.2">
      <c r="A1" s="2" t="s">
        <v>30</v>
      </c>
      <c r="B1" s="2"/>
      <c r="C1" s="2"/>
      <c r="D1" s="2"/>
      <c r="E1" t="s">
        <v>31</v>
      </c>
      <c r="H1" t="s">
        <v>32</v>
      </c>
      <c r="I1" s="2"/>
    </row>
    <row r="2" spans="1:9" x14ac:dyDescent="0.2">
      <c r="A2" s="2">
        <v>3</v>
      </c>
      <c r="B2" s="7">
        <v>71.675436391651132</v>
      </c>
      <c r="C2" s="2"/>
      <c r="D2" s="2"/>
      <c r="E2" s="18">
        <v>23</v>
      </c>
      <c r="F2" s="6">
        <v>43.5801732905976</v>
      </c>
      <c r="G2" s="2"/>
      <c r="H2" s="18">
        <v>21</v>
      </c>
      <c r="I2" s="6">
        <v>53.353668035915454</v>
      </c>
    </row>
    <row r="3" spans="1:9" x14ac:dyDescent="0.2">
      <c r="A3" s="18">
        <v>9</v>
      </c>
      <c r="B3" s="6">
        <v>29.650351464580467</v>
      </c>
      <c r="C3" s="2"/>
      <c r="D3" s="2"/>
      <c r="E3" s="18">
        <v>26</v>
      </c>
      <c r="F3" s="6">
        <v>66.50123329118874</v>
      </c>
      <c r="G3" s="2"/>
      <c r="H3" s="18">
        <v>8</v>
      </c>
      <c r="I3" s="6">
        <v>60.167782501551713</v>
      </c>
    </row>
    <row r="4" spans="1:9" x14ac:dyDescent="0.2">
      <c r="A4" s="2">
        <v>11</v>
      </c>
      <c r="B4" s="2">
        <v>104.19510914651028</v>
      </c>
      <c r="C4" s="2"/>
      <c r="D4" s="2"/>
      <c r="E4">
        <v>28</v>
      </c>
      <c r="F4" s="7">
        <v>134.54394137773886</v>
      </c>
      <c r="G4" s="2"/>
      <c r="H4">
        <v>5</v>
      </c>
      <c r="I4" s="7">
        <v>110.58406140636072</v>
      </c>
    </row>
    <row r="5" spans="1:9" x14ac:dyDescent="0.2">
      <c r="A5" s="18">
        <v>16</v>
      </c>
      <c r="B5" s="6">
        <v>58.810614475200929</v>
      </c>
      <c r="C5" s="2"/>
      <c r="D5" s="2"/>
      <c r="E5" s="68" t="s">
        <v>27</v>
      </c>
      <c r="F5" s="68">
        <f>AVERAGE(F2:F4)</f>
        <v>81.541782653175062</v>
      </c>
      <c r="G5" s="2"/>
      <c r="H5" s="68" t="s">
        <v>27</v>
      </c>
      <c r="I5" s="68">
        <f>AVERAGE(I2:I4)</f>
        <v>74.701837314609293</v>
      </c>
    </row>
    <row r="6" spans="1:9" x14ac:dyDescent="0.2">
      <c r="A6" s="18">
        <v>19</v>
      </c>
      <c r="B6" s="6">
        <v>55.810393491022673</v>
      </c>
      <c r="C6" s="2"/>
      <c r="D6" s="2"/>
      <c r="E6" s="68" t="s">
        <v>28</v>
      </c>
      <c r="F6" s="68">
        <f>STDEV(F2:F4)</f>
        <v>47.310309341469811</v>
      </c>
      <c r="G6" s="2"/>
      <c r="H6" s="68" t="s">
        <v>28</v>
      </c>
      <c r="I6" s="68">
        <f>STDEV(I2:I4)</f>
        <v>31.261134709343139</v>
      </c>
    </row>
    <row r="7" spans="1:9" x14ac:dyDescent="0.2">
      <c r="A7" s="18">
        <v>20</v>
      </c>
      <c r="B7" s="6">
        <v>55.4</v>
      </c>
      <c r="C7" s="2"/>
      <c r="D7" s="2"/>
      <c r="E7" s="2"/>
      <c r="F7" s="2"/>
      <c r="G7" s="2"/>
      <c r="H7" s="2"/>
      <c r="I7" s="2"/>
    </row>
    <row r="8" spans="1:9" x14ac:dyDescent="0.2">
      <c r="A8" s="18">
        <v>30</v>
      </c>
      <c r="B8" s="7">
        <v>77.669595174700447</v>
      </c>
      <c r="C8" s="2"/>
      <c r="D8" s="2"/>
      <c r="E8" s="2"/>
      <c r="F8" s="2"/>
      <c r="G8" s="2"/>
      <c r="H8" s="2"/>
      <c r="I8" s="2"/>
    </row>
    <row r="9" spans="1:9" x14ac:dyDescent="0.2">
      <c r="A9" s="18">
        <v>39</v>
      </c>
      <c r="B9" s="7">
        <v>79.367102405190138</v>
      </c>
      <c r="C9" s="2"/>
      <c r="D9" s="2"/>
      <c r="E9" s="2"/>
      <c r="F9" s="2"/>
      <c r="G9" s="2"/>
      <c r="H9" s="2"/>
      <c r="I9" s="2"/>
    </row>
    <row r="10" spans="1:9" x14ac:dyDescent="0.2">
      <c r="A10" s="68" t="s">
        <v>27</v>
      </c>
      <c r="B10" s="68">
        <f>AVERAGE(B2:B9)</f>
        <v>66.572325318607014</v>
      </c>
      <c r="C10" s="2"/>
      <c r="D10" s="2"/>
      <c r="E10" s="2"/>
      <c r="F10" s="2"/>
      <c r="G10" s="2"/>
      <c r="H10" s="2"/>
      <c r="I10" s="2"/>
    </row>
    <row r="11" spans="1:9" x14ac:dyDescent="0.2">
      <c r="A11" s="68" t="s">
        <v>28</v>
      </c>
      <c r="B11" s="68">
        <f>STDEV(B2:B9)</f>
        <v>22.014565511820646</v>
      </c>
      <c r="C11" s="2"/>
      <c r="D11" s="2"/>
      <c r="E11" s="2"/>
      <c r="F11" s="2"/>
      <c r="G11" s="2"/>
      <c r="H11" s="2"/>
      <c r="I11" s="2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">
      <c r="A13" s="2" t="s">
        <v>33</v>
      </c>
      <c r="B13" s="2"/>
      <c r="C13" s="2"/>
      <c r="E13" t="s">
        <v>34</v>
      </c>
      <c r="H13" t="s">
        <v>35</v>
      </c>
      <c r="I13" s="2"/>
    </row>
    <row r="14" spans="1:9" x14ac:dyDescent="0.2">
      <c r="A14" s="18">
        <v>2</v>
      </c>
      <c r="B14" s="6">
        <v>58.643062867009462</v>
      </c>
      <c r="C14" s="2"/>
      <c r="D14" s="2"/>
      <c r="E14">
        <v>1</v>
      </c>
      <c r="F14" s="2">
        <v>108.39803651823782</v>
      </c>
      <c r="G14" s="2"/>
      <c r="H14" s="18">
        <v>35</v>
      </c>
      <c r="I14" s="6">
        <v>60.475658581603511</v>
      </c>
    </row>
    <row r="15" spans="1:9" x14ac:dyDescent="0.2">
      <c r="A15" s="18">
        <v>10</v>
      </c>
      <c r="B15" s="7">
        <v>72.58335666853857</v>
      </c>
      <c r="C15" s="2"/>
      <c r="D15" s="2"/>
      <c r="E15" s="18">
        <v>4</v>
      </c>
      <c r="F15" s="6">
        <v>65.889669921289936</v>
      </c>
      <c r="G15" s="2"/>
      <c r="H15" s="18">
        <v>38</v>
      </c>
      <c r="I15" s="6">
        <v>28.300513821088046</v>
      </c>
    </row>
    <row r="16" spans="1:9" x14ac:dyDescent="0.2">
      <c r="A16">
        <v>13</v>
      </c>
      <c r="B16" s="2">
        <v>100.58123039733081</v>
      </c>
      <c r="C16" s="2"/>
      <c r="D16" s="2"/>
      <c r="E16" s="18">
        <v>17</v>
      </c>
      <c r="F16" s="6">
        <v>40.188824021047424</v>
      </c>
      <c r="G16" s="2"/>
      <c r="H16">
        <v>42</v>
      </c>
      <c r="I16" s="7">
        <v>89.941703277173374</v>
      </c>
    </row>
    <row r="17" spans="1:9" x14ac:dyDescent="0.2">
      <c r="A17" s="18">
        <v>18</v>
      </c>
      <c r="B17" s="6">
        <v>58.695422744569292</v>
      </c>
      <c r="C17" s="2"/>
      <c r="D17" s="2"/>
      <c r="E17" s="68" t="s">
        <v>27</v>
      </c>
      <c r="F17" s="68">
        <f>AVERAGE(F14:F16)</f>
        <v>71.49217682019173</v>
      </c>
      <c r="G17" s="2"/>
      <c r="H17" s="68" t="s">
        <v>27</v>
      </c>
      <c r="I17" s="68">
        <f>AVERAGE(I14:I16)</f>
        <v>59.572625226621646</v>
      </c>
    </row>
    <row r="18" spans="1:9" x14ac:dyDescent="0.2">
      <c r="A18" s="18">
        <v>25</v>
      </c>
      <c r="B18" s="6">
        <v>16.486554647263635</v>
      </c>
      <c r="C18" s="2"/>
      <c r="D18" s="2"/>
      <c r="E18" s="68" t="s">
        <v>28</v>
      </c>
      <c r="F18" s="68">
        <f>STDEV(F14:F16)</f>
        <v>34.44800763521598</v>
      </c>
      <c r="G18" s="2"/>
      <c r="H18" s="68" t="s">
        <v>28</v>
      </c>
      <c r="I18" s="68">
        <f>STDEV(I14:I16)</f>
        <v>30.830515099822904</v>
      </c>
    </row>
    <row r="19" spans="1:9" x14ac:dyDescent="0.2">
      <c r="A19" s="18">
        <v>27</v>
      </c>
      <c r="B19" s="6">
        <v>66.325304102587722</v>
      </c>
      <c r="C19" s="2"/>
      <c r="D19" s="2"/>
      <c r="E19" s="2"/>
      <c r="F19" s="2"/>
      <c r="G19" s="2"/>
      <c r="H19" s="2"/>
      <c r="I19" s="2"/>
    </row>
    <row r="20" spans="1:9" x14ac:dyDescent="0.2">
      <c r="A20" s="2">
        <v>36</v>
      </c>
      <c r="B20" s="7">
        <v>77.810966844112002</v>
      </c>
      <c r="C20" s="2"/>
      <c r="D20" s="2"/>
      <c r="E20" s="2"/>
      <c r="F20" s="2"/>
      <c r="G20" s="2"/>
      <c r="H20" s="2"/>
      <c r="I20" s="2"/>
    </row>
    <row r="21" spans="1:9" x14ac:dyDescent="0.2">
      <c r="A21" s="2">
        <v>40</v>
      </c>
      <c r="B21" s="7">
        <v>79.65717612687159</v>
      </c>
      <c r="C21" s="2"/>
      <c r="D21" s="2"/>
      <c r="E21" s="2"/>
      <c r="F21" s="2"/>
      <c r="G21" s="2"/>
      <c r="H21" s="2"/>
      <c r="I21" s="2"/>
    </row>
    <row r="22" spans="1:9" x14ac:dyDescent="0.2">
      <c r="A22" s="68" t="s">
        <v>27</v>
      </c>
      <c r="B22" s="68">
        <f>AVERAGE(B14:B21)</f>
        <v>66.347884299785377</v>
      </c>
      <c r="C22" s="2"/>
      <c r="D22" s="2"/>
      <c r="E22" s="2"/>
      <c r="F22" s="2"/>
      <c r="G22" s="2"/>
      <c r="H22" s="2"/>
      <c r="I22" s="2"/>
    </row>
    <row r="23" spans="1:9" x14ac:dyDescent="0.2">
      <c r="A23" s="68" t="s">
        <v>28</v>
      </c>
      <c r="B23" s="68">
        <f>STDEV(B14:B21)</f>
        <v>24.270557580269312</v>
      </c>
      <c r="C23" s="2"/>
      <c r="D23" s="2"/>
    </row>
    <row r="24" spans="1:9" x14ac:dyDescent="0.2">
      <c r="C24" s="2"/>
      <c r="D24" s="2"/>
    </row>
    <row r="25" spans="1:9" x14ac:dyDescent="0.2">
      <c r="A25" s="2" t="s">
        <v>36</v>
      </c>
      <c r="B25" s="2"/>
      <c r="C25" s="2"/>
      <c r="D25" s="2"/>
      <c r="E25" t="s">
        <v>37</v>
      </c>
      <c r="H25" t="s">
        <v>38</v>
      </c>
      <c r="I25" s="2"/>
    </row>
    <row r="26" spans="1:9" x14ac:dyDescent="0.2">
      <c r="A26" s="18">
        <v>6</v>
      </c>
      <c r="B26" s="7">
        <v>71.779108949219577</v>
      </c>
      <c r="C26" s="2"/>
      <c r="D26" s="2"/>
      <c r="E26" s="18">
        <v>31</v>
      </c>
      <c r="F26" s="6">
        <v>64.167029949571514</v>
      </c>
      <c r="G26" s="2"/>
      <c r="H26" s="18">
        <v>12</v>
      </c>
      <c r="I26" s="6">
        <v>49.989022303920777</v>
      </c>
    </row>
    <row r="27" spans="1:9" x14ac:dyDescent="0.2">
      <c r="A27" s="18">
        <v>7</v>
      </c>
      <c r="B27" s="6">
        <v>67.4688438284944</v>
      </c>
      <c r="C27" s="2"/>
      <c r="D27" s="2"/>
      <c r="E27" s="18">
        <v>32</v>
      </c>
      <c r="F27" s="6">
        <v>26.389378290154259</v>
      </c>
      <c r="G27" s="2"/>
      <c r="H27">
        <v>15</v>
      </c>
      <c r="I27" s="7">
        <v>120.5601888778351</v>
      </c>
    </row>
    <row r="28" spans="1:9" x14ac:dyDescent="0.2">
      <c r="A28">
        <v>14</v>
      </c>
      <c r="B28" s="7">
        <v>101.15928344559133</v>
      </c>
      <c r="C28" s="2"/>
      <c r="D28" s="2"/>
      <c r="E28">
        <v>37</v>
      </c>
      <c r="F28" s="94">
        <v>86.611615064368209</v>
      </c>
      <c r="G28" s="2"/>
      <c r="H28" s="18">
        <v>24</v>
      </c>
      <c r="I28" s="6">
        <v>66.018998818862698</v>
      </c>
    </row>
    <row r="29" spans="1:9" x14ac:dyDescent="0.2">
      <c r="A29" s="18">
        <v>22</v>
      </c>
      <c r="B29" s="6">
        <v>53.852134070285032</v>
      </c>
      <c r="C29" s="2"/>
      <c r="D29" s="2"/>
      <c r="E29" s="68" t="s">
        <v>27</v>
      </c>
      <c r="F29" s="68">
        <f>AVERAGE(F26:F28)</f>
        <v>59.056007768031328</v>
      </c>
      <c r="G29" s="2"/>
      <c r="H29" s="68" t="s">
        <v>27</v>
      </c>
      <c r="I29" s="68">
        <f>AVERAGE(I26:I28)</f>
        <v>78.856070000206202</v>
      </c>
    </row>
    <row r="30" spans="1:9" x14ac:dyDescent="0.2">
      <c r="A30" s="18">
        <v>29</v>
      </c>
      <c r="B30" s="7">
        <v>68.989374672831843</v>
      </c>
      <c r="C30" s="2"/>
      <c r="D30" s="2"/>
      <c r="E30" s="68" t="s">
        <v>28</v>
      </c>
      <c r="F30" s="68">
        <f>STDEV(F26:F28)</f>
        <v>30.434706526061955</v>
      </c>
      <c r="G30" s="2"/>
      <c r="H30" s="68" t="s">
        <v>28</v>
      </c>
      <c r="I30" s="68">
        <f>STDEV(I26:I28)</f>
        <v>36.995475200177481</v>
      </c>
    </row>
    <row r="31" spans="1:9" x14ac:dyDescent="0.2">
      <c r="A31" s="18">
        <v>33</v>
      </c>
      <c r="B31" s="6">
        <v>42.486899047148356</v>
      </c>
    </row>
    <row r="32" spans="1:9" x14ac:dyDescent="0.2">
      <c r="A32" s="18">
        <v>34</v>
      </c>
      <c r="B32" s="6">
        <v>53.392414345309732</v>
      </c>
    </row>
    <row r="33" spans="1:2" x14ac:dyDescent="0.2">
      <c r="A33" s="18">
        <v>41</v>
      </c>
      <c r="B33" s="7">
        <v>84.799439702022482</v>
      </c>
    </row>
    <row r="34" spans="1:2" x14ac:dyDescent="0.2">
      <c r="A34" s="68" t="s">
        <v>27</v>
      </c>
      <c r="B34" s="68">
        <f>AVERAGE(B26:B33)</f>
        <v>67.990937257612842</v>
      </c>
    </row>
    <row r="35" spans="1:2" x14ac:dyDescent="0.2">
      <c r="A35" s="68" t="s">
        <v>28</v>
      </c>
      <c r="B35" s="68">
        <f>STDEV(B26:B33)</f>
        <v>18.75314540735997</v>
      </c>
    </row>
    <row r="53" spans="1:7" x14ac:dyDescent="0.2">
      <c r="A53" s="1" t="s">
        <v>39</v>
      </c>
    </row>
    <row r="55" spans="1:7" x14ac:dyDescent="0.2">
      <c r="A55" s="1" t="s">
        <v>40</v>
      </c>
      <c r="B55" s="1"/>
      <c r="C55" s="1"/>
      <c r="D55" s="1" t="s">
        <v>41</v>
      </c>
      <c r="E55" s="1"/>
      <c r="F55" s="1"/>
      <c r="G55" s="1" t="s">
        <v>42</v>
      </c>
    </row>
    <row r="56" spans="1:7" x14ac:dyDescent="0.2">
      <c r="A56" s="2">
        <v>3</v>
      </c>
      <c r="D56" s="18">
        <v>2</v>
      </c>
      <c r="G56" s="18">
        <v>6</v>
      </c>
    </row>
    <row r="57" spans="1:7" x14ac:dyDescent="0.2">
      <c r="A57">
        <v>5</v>
      </c>
      <c r="D57">
        <v>1</v>
      </c>
      <c r="G57" s="18">
        <v>7</v>
      </c>
    </row>
    <row r="58" spans="1:7" x14ac:dyDescent="0.2">
      <c r="A58" s="18">
        <v>8</v>
      </c>
      <c r="D58" s="18">
        <v>4</v>
      </c>
      <c r="G58" s="18">
        <v>12</v>
      </c>
    </row>
    <row r="59" spans="1:7" x14ac:dyDescent="0.2">
      <c r="A59" s="18">
        <v>9</v>
      </c>
      <c r="D59" s="18">
        <v>10</v>
      </c>
      <c r="G59">
        <v>14</v>
      </c>
    </row>
    <row r="60" spans="1:7" x14ac:dyDescent="0.2">
      <c r="A60" s="2">
        <v>11</v>
      </c>
      <c r="D60">
        <v>13</v>
      </c>
      <c r="G60">
        <v>15</v>
      </c>
    </row>
    <row r="61" spans="1:7" x14ac:dyDescent="0.2">
      <c r="A61" s="18">
        <v>16</v>
      </c>
      <c r="D61" s="18">
        <v>17</v>
      </c>
      <c r="G61" s="18">
        <v>22</v>
      </c>
    </row>
    <row r="62" spans="1:7" x14ac:dyDescent="0.2">
      <c r="A62" s="18">
        <v>19</v>
      </c>
      <c r="D62" s="18">
        <v>18</v>
      </c>
      <c r="G62" s="18">
        <v>24</v>
      </c>
    </row>
    <row r="63" spans="1:7" x14ac:dyDescent="0.2">
      <c r="A63" s="18">
        <v>20</v>
      </c>
      <c r="D63" s="18">
        <v>25</v>
      </c>
      <c r="G63" s="18">
        <v>29</v>
      </c>
    </row>
    <row r="64" spans="1:7" x14ac:dyDescent="0.2">
      <c r="A64" s="18">
        <v>21</v>
      </c>
      <c r="D64" s="18">
        <v>27</v>
      </c>
      <c r="G64" s="18">
        <v>31</v>
      </c>
    </row>
    <row r="65" spans="1:7" x14ac:dyDescent="0.2">
      <c r="A65" s="18">
        <v>23</v>
      </c>
      <c r="D65" s="18">
        <v>35</v>
      </c>
      <c r="G65" s="18">
        <v>32</v>
      </c>
    </row>
    <row r="66" spans="1:7" x14ac:dyDescent="0.2">
      <c r="A66" s="18">
        <v>26</v>
      </c>
      <c r="D66" s="2">
        <v>36</v>
      </c>
      <c r="G66" s="18">
        <v>33</v>
      </c>
    </row>
    <row r="67" spans="1:7" x14ac:dyDescent="0.2">
      <c r="A67">
        <v>28</v>
      </c>
      <c r="D67" s="18">
        <v>38</v>
      </c>
      <c r="G67" s="18">
        <v>34</v>
      </c>
    </row>
    <row r="68" spans="1:7" x14ac:dyDescent="0.2">
      <c r="A68" s="89">
        <v>30</v>
      </c>
      <c r="D68" s="2">
        <v>40</v>
      </c>
      <c r="G68">
        <v>37</v>
      </c>
    </row>
    <row r="69" spans="1:7" x14ac:dyDescent="0.2">
      <c r="A69" s="18">
        <v>39</v>
      </c>
      <c r="D69">
        <v>42</v>
      </c>
      <c r="G69" s="18">
        <v>41</v>
      </c>
    </row>
  </sheetData>
  <sortState ref="G57:G69">
    <sortCondition ref="G41:G5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Q87"/>
  <sheetViews>
    <sheetView tabSelected="1" topLeftCell="BP1" zoomScale="110" zoomScaleNormal="110" zoomScalePageLayoutView="110" workbookViewId="0">
      <selection activeCell="CG16" sqref="CG16"/>
    </sheetView>
  </sheetViews>
  <sheetFormatPr baseColWidth="10" defaultColWidth="8.83203125" defaultRowHeight="15" x14ac:dyDescent="0.2"/>
  <cols>
    <col min="2" max="2" width="10.5" bestFit="1" customWidth="1"/>
    <col min="4" max="4" width="10.5" bestFit="1" customWidth="1"/>
    <col min="15" max="15" width="19" customWidth="1"/>
  </cols>
  <sheetData>
    <row r="1" spans="1:95" x14ac:dyDescent="0.2">
      <c r="AS1" s="2"/>
      <c r="AT1" s="2"/>
    </row>
    <row r="2" spans="1:95" x14ac:dyDescent="0.2">
      <c r="B2" s="1" t="s">
        <v>50</v>
      </c>
      <c r="D2" s="22">
        <v>7</v>
      </c>
      <c r="E2" s="5">
        <v>10</v>
      </c>
      <c r="F2" s="5">
        <v>14</v>
      </c>
      <c r="G2" s="5">
        <v>17</v>
      </c>
      <c r="H2" s="5">
        <v>21</v>
      </c>
      <c r="I2" s="27">
        <v>24</v>
      </c>
      <c r="J2" s="22">
        <v>28</v>
      </c>
      <c r="K2" s="22">
        <v>31</v>
      </c>
      <c r="L2" s="101">
        <v>35</v>
      </c>
      <c r="M2" s="101">
        <v>38</v>
      </c>
      <c r="N2" s="68">
        <v>42</v>
      </c>
      <c r="O2" s="68">
        <v>45</v>
      </c>
      <c r="P2" s="68">
        <v>49</v>
      </c>
      <c r="Q2" s="68">
        <v>52</v>
      </c>
      <c r="R2" s="68">
        <v>56</v>
      </c>
      <c r="S2" s="68">
        <v>59</v>
      </c>
      <c r="T2" s="68">
        <v>63</v>
      </c>
      <c r="U2" s="68">
        <v>66</v>
      </c>
      <c r="V2" s="113">
        <v>70</v>
      </c>
      <c r="W2" s="1">
        <v>73</v>
      </c>
      <c r="X2" s="113">
        <v>77</v>
      </c>
      <c r="Y2" s="113">
        <v>80</v>
      </c>
      <c r="Z2" s="113">
        <v>84</v>
      </c>
      <c r="AA2" s="113">
        <v>87</v>
      </c>
      <c r="AB2" s="113">
        <v>91</v>
      </c>
      <c r="AC2" s="113">
        <v>94</v>
      </c>
      <c r="AD2" s="113">
        <v>98</v>
      </c>
      <c r="AE2" s="138">
        <v>101</v>
      </c>
      <c r="AF2" s="138">
        <v>105</v>
      </c>
      <c r="AG2" s="138">
        <v>108</v>
      </c>
      <c r="AH2" s="138">
        <v>112</v>
      </c>
      <c r="AI2" s="113">
        <v>115</v>
      </c>
      <c r="AJ2" s="113">
        <v>119</v>
      </c>
      <c r="AN2" s="22">
        <v>7</v>
      </c>
      <c r="AO2" s="5">
        <v>10</v>
      </c>
      <c r="AP2" s="5">
        <v>14</v>
      </c>
      <c r="AQ2" s="5">
        <v>17</v>
      </c>
      <c r="AR2" s="5">
        <v>21</v>
      </c>
      <c r="AS2" s="27">
        <v>24</v>
      </c>
      <c r="AT2" s="22">
        <v>28</v>
      </c>
      <c r="AU2" s="27">
        <v>31</v>
      </c>
      <c r="AV2" s="101">
        <v>35</v>
      </c>
      <c r="AW2" s="101">
        <v>38</v>
      </c>
      <c r="AX2" s="68">
        <v>42</v>
      </c>
      <c r="AY2" s="68">
        <v>45</v>
      </c>
      <c r="AZ2" s="68">
        <v>49</v>
      </c>
      <c r="BA2" s="68">
        <v>52</v>
      </c>
      <c r="BB2" s="68">
        <v>56</v>
      </c>
      <c r="BC2" s="68">
        <v>59</v>
      </c>
      <c r="BD2" s="68">
        <v>63</v>
      </c>
      <c r="BE2" s="68">
        <v>66</v>
      </c>
      <c r="BF2" s="111">
        <v>70</v>
      </c>
      <c r="BG2" s="111">
        <v>73</v>
      </c>
      <c r="BH2" s="111">
        <v>77</v>
      </c>
      <c r="BI2" s="113">
        <v>80</v>
      </c>
      <c r="BJ2" s="113">
        <v>84</v>
      </c>
      <c r="BK2" s="113">
        <v>87</v>
      </c>
      <c r="BL2" s="113">
        <v>91</v>
      </c>
      <c r="BM2" s="137">
        <v>94</v>
      </c>
      <c r="BN2" s="113">
        <v>98</v>
      </c>
      <c r="BO2" s="138">
        <v>101</v>
      </c>
      <c r="BP2" s="138">
        <v>105</v>
      </c>
      <c r="BQ2" s="138">
        <v>108</v>
      </c>
      <c r="BR2" s="138">
        <v>112</v>
      </c>
      <c r="BS2" s="113">
        <v>115</v>
      </c>
      <c r="BT2" s="113">
        <v>119</v>
      </c>
      <c r="CG2" s="101"/>
      <c r="CH2" s="68"/>
      <c r="CI2" s="68"/>
      <c r="CJ2" s="68"/>
      <c r="CK2" s="111"/>
      <c r="CL2" s="111"/>
      <c r="CM2" s="111"/>
      <c r="CN2" s="113"/>
      <c r="CO2" s="113"/>
      <c r="CP2" s="113"/>
      <c r="CQ2" s="113"/>
    </row>
    <row r="3" spans="1:95" ht="16" thickBot="1" x14ac:dyDescent="0.25">
      <c r="A3" s="10"/>
      <c r="B3" s="5" t="s">
        <v>6</v>
      </c>
      <c r="C3" s="1" t="s">
        <v>51</v>
      </c>
      <c r="D3" s="22"/>
      <c r="E3" s="5"/>
      <c r="F3" s="5"/>
      <c r="G3" s="5"/>
      <c r="H3" s="5"/>
      <c r="I3" s="27"/>
      <c r="J3" s="22"/>
      <c r="K3" s="22"/>
      <c r="L3" s="22"/>
      <c r="M3" s="2"/>
      <c r="N3" s="2"/>
      <c r="O3" s="2"/>
      <c r="P3" s="2"/>
      <c r="Q3" s="2"/>
      <c r="R3" s="2"/>
      <c r="V3" s="112"/>
      <c r="X3" s="112"/>
      <c r="Y3" s="112"/>
      <c r="Z3" s="112"/>
      <c r="AA3" s="112"/>
      <c r="AB3" s="112"/>
      <c r="AC3" s="112"/>
      <c r="AD3" s="112"/>
      <c r="AI3" s="112"/>
      <c r="AJ3" s="112"/>
      <c r="AL3" t="s">
        <v>53</v>
      </c>
      <c r="AM3" s="1" t="s">
        <v>51</v>
      </c>
      <c r="AN3" s="22"/>
      <c r="AO3" s="5"/>
      <c r="AP3" s="5"/>
      <c r="AQ3" s="5"/>
      <c r="AR3" s="5"/>
      <c r="AS3" s="27"/>
      <c r="AT3" s="22"/>
      <c r="BB3" s="2"/>
      <c r="BD3" s="2"/>
      <c r="BE3" s="2"/>
      <c r="BF3" s="2"/>
      <c r="BG3" s="2"/>
      <c r="BH3" s="2"/>
      <c r="BI3" s="2"/>
      <c r="BJ3" s="2"/>
      <c r="BK3" s="121"/>
      <c r="BL3" s="121"/>
      <c r="BM3" s="121"/>
    </row>
    <row r="4" spans="1:95" x14ac:dyDescent="0.2">
      <c r="A4" s="12">
        <v>1</v>
      </c>
      <c r="B4" s="8">
        <v>1</v>
      </c>
      <c r="C4">
        <v>5</v>
      </c>
      <c r="D4" s="7">
        <v>58.735216251514764</v>
      </c>
      <c r="E4" s="7">
        <v>41.987385815227583</v>
      </c>
      <c r="F4" s="7">
        <v>73.626365429530381</v>
      </c>
      <c r="G4" s="7">
        <v>69.260598838591775</v>
      </c>
      <c r="H4" s="7">
        <v>108.39803651823782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112">
        <v>0</v>
      </c>
      <c r="W4" s="114">
        <v>0</v>
      </c>
      <c r="X4" s="112">
        <v>0</v>
      </c>
      <c r="Y4" s="112">
        <v>0</v>
      </c>
      <c r="Z4" s="112">
        <v>0</v>
      </c>
      <c r="AA4" s="112">
        <v>0</v>
      </c>
      <c r="AB4" s="112">
        <v>0</v>
      </c>
      <c r="AC4" s="112">
        <v>0</v>
      </c>
      <c r="AD4" s="112">
        <v>0</v>
      </c>
      <c r="AE4" s="112">
        <v>0</v>
      </c>
      <c r="AF4" s="112">
        <v>0</v>
      </c>
      <c r="AG4" s="112">
        <v>0</v>
      </c>
      <c r="AH4" s="112">
        <v>0</v>
      </c>
      <c r="AI4" s="112">
        <v>0</v>
      </c>
      <c r="AJ4" s="112">
        <v>0</v>
      </c>
      <c r="AL4" s="8">
        <v>3</v>
      </c>
      <c r="AM4" s="98">
        <v>1</v>
      </c>
      <c r="AN4" s="7">
        <v>33.379421944391545</v>
      </c>
      <c r="AO4" s="7">
        <v>43.196898986859651</v>
      </c>
      <c r="AP4" s="7">
        <v>45.238934211693021</v>
      </c>
      <c r="AQ4" s="7">
        <v>66.178696445420172</v>
      </c>
      <c r="AR4" s="7">
        <v>71.675436391651132</v>
      </c>
      <c r="AS4" s="7">
        <v>118.49249731299743</v>
      </c>
      <c r="AT4" s="7">
        <v>103.76994694072445</v>
      </c>
      <c r="AU4" s="7">
        <v>135.46547522279187</v>
      </c>
      <c r="AV4" s="7">
        <v>99.25704909384271</v>
      </c>
      <c r="AW4" s="7">
        <v>79.85666726037455</v>
      </c>
      <c r="AX4" s="7">
        <v>70.137103188943314</v>
      </c>
      <c r="AY4" s="7">
        <v>71.534064722239577</v>
      </c>
      <c r="AZ4" s="7">
        <v>67.468843828494414</v>
      </c>
      <c r="BA4" s="7">
        <v>57.034043829595902</v>
      </c>
      <c r="BB4" s="7">
        <v>35.790594306021717</v>
      </c>
      <c r="BC4" s="7">
        <v>47.82132337294383</v>
      </c>
      <c r="BD4" s="7">
        <v>42.147607040560658</v>
      </c>
      <c r="BE4" s="7">
        <v>41.23340357836603</v>
      </c>
      <c r="BF4" s="7">
        <f t="shared" ref="BF4:BN4" si="0">V6</f>
        <v>60.008608473769826</v>
      </c>
      <c r="BG4" s="7">
        <f t="shared" si="0"/>
        <v>41.066899167725772</v>
      </c>
      <c r="BH4" s="7">
        <f t="shared" si="0"/>
        <v>47.752208334564848</v>
      </c>
      <c r="BI4" s="7">
        <f t="shared" si="0"/>
        <v>55.810393491022666</v>
      </c>
      <c r="BJ4" s="7">
        <f t="shared" si="0"/>
        <v>63.527715844565989</v>
      </c>
      <c r="BK4" s="7">
        <f t="shared" si="0"/>
        <v>32.672563597333848</v>
      </c>
      <c r="BL4" s="7">
        <f t="shared" si="0"/>
        <v>53.721234376385461</v>
      </c>
      <c r="BM4" s="7">
        <f t="shared" si="0"/>
        <v>50.469685979920015</v>
      </c>
      <c r="BN4" s="7">
        <f t="shared" si="0"/>
        <v>67.858401317539531</v>
      </c>
      <c r="BO4" s="7">
        <f t="shared" ref="BO4:BT4" si="1">AE6</f>
        <v>46.177223217565171</v>
      </c>
      <c r="BP4" s="7">
        <f t="shared" si="1"/>
        <v>43.353978619539141</v>
      </c>
      <c r="BQ4" s="7">
        <f t="shared" si="1"/>
        <v>46.143712895926868</v>
      </c>
      <c r="BR4" s="7">
        <f t="shared" si="1"/>
        <v>31.893448619243578</v>
      </c>
      <c r="BS4" s="7">
        <f t="shared" si="1"/>
        <v>20.66539647531366</v>
      </c>
      <c r="BT4" s="7">
        <f t="shared" si="1"/>
        <v>24.279798823268713</v>
      </c>
      <c r="BU4" s="8">
        <v>3</v>
      </c>
      <c r="BV4">
        <v>1</v>
      </c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</row>
    <row r="5" spans="1:95" x14ac:dyDescent="0.2">
      <c r="A5" s="24"/>
      <c r="B5" s="16">
        <v>2</v>
      </c>
      <c r="C5">
        <v>4</v>
      </c>
      <c r="D5" s="7">
        <v>59.09335781402401</v>
      </c>
      <c r="E5" s="7">
        <v>44.148801560897361</v>
      </c>
      <c r="F5" s="7">
        <v>42.458624713266047</v>
      </c>
      <c r="G5" s="7">
        <v>68.69406496339441</v>
      </c>
      <c r="H5" s="7">
        <v>58.643062867009462</v>
      </c>
      <c r="I5" s="7">
        <v>106.67382575019261</v>
      </c>
      <c r="J5" s="7">
        <v>120.39839685617522</v>
      </c>
      <c r="K5" s="7">
        <v>116.11326447667874</v>
      </c>
      <c r="L5" s="7">
        <v>127.69526939291313</v>
      </c>
      <c r="M5" s="7">
        <v>138.40443515022511</v>
      </c>
      <c r="N5" s="7">
        <v>150.67392525882005</v>
      </c>
      <c r="O5" s="7">
        <v>189.97420215767715</v>
      </c>
      <c r="P5" s="7">
        <v>181.23062620396118</v>
      </c>
      <c r="Q5" s="7">
        <v>207.93154576559644</v>
      </c>
      <c r="R5" s="7">
        <v>215.95936219306952</v>
      </c>
      <c r="S5" s="7">
        <v>159.68715458196917</v>
      </c>
      <c r="T5" s="7">
        <v>222.68237047175168</v>
      </c>
      <c r="U5" s="7">
        <v>238.69192663444531</v>
      </c>
      <c r="V5" s="112">
        <v>266.14525763661527</v>
      </c>
      <c r="W5" s="114">
        <v>252.40812016001834</v>
      </c>
      <c r="X5" s="112">
        <v>245.70396143725773</v>
      </c>
      <c r="Y5" s="112">
        <v>282.02496130296049</v>
      </c>
      <c r="Z5" s="112">
        <v>216.14157456697774</v>
      </c>
      <c r="AA5" s="112">
        <v>149.27277493531901</v>
      </c>
      <c r="AB5" s="112">
        <v>160.8244111225687</v>
      </c>
      <c r="AC5" s="112">
        <v>129.59383855323256</v>
      </c>
      <c r="AD5" s="112">
        <v>153.93070964304144</v>
      </c>
      <c r="AE5" s="112">
        <v>120.40153844882882</v>
      </c>
      <c r="AF5" s="112">
        <v>115.05035896221419</v>
      </c>
      <c r="AG5" s="112">
        <v>80.966696664642924</v>
      </c>
      <c r="AH5" s="112">
        <v>57.335636724340517</v>
      </c>
      <c r="AI5" s="112">
        <v>64.358143502664902</v>
      </c>
      <c r="AJ5" s="112">
        <v>62.486277879900975</v>
      </c>
      <c r="AL5" s="16">
        <v>9</v>
      </c>
      <c r="AM5" s="77">
        <v>1</v>
      </c>
      <c r="AN5" s="7">
        <v>31.937430916393829</v>
      </c>
      <c r="AO5" s="7">
        <v>29.673389810706791</v>
      </c>
      <c r="AP5" s="7">
        <v>25.861590724351178</v>
      </c>
      <c r="AQ5" s="7">
        <v>39.866810774054471</v>
      </c>
      <c r="AR5" s="7">
        <v>29.650351464580467</v>
      </c>
      <c r="AS5" s="7">
        <v>49.029265748249102</v>
      </c>
      <c r="AT5" s="7">
        <v>36.396921688164547</v>
      </c>
      <c r="AU5" s="7">
        <v>52.929553027680839</v>
      </c>
      <c r="AV5" s="7">
        <v>41.563270806992968</v>
      </c>
      <c r="AW5" s="7">
        <v>38.242607372148555</v>
      </c>
      <c r="AX5" s="7">
        <v>18.830706365617221</v>
      </c>
      <c r="AY5" s="7">
        <v>40.715040790523723</v>
      </c>
      <c r="AZ5" s="7">
        <v>9.6132735199847659</v>
      </c>
      <c r="BA5" s="7">
        <v>27.755971094465821</v>
      </c>
      <c r="BB5" s="7">
        <v>17.724865751553608</v>
      </c>
      <c r="BC5" s="7">
        <v>22.244570382518123</v>
      </c>
      <c r="BD5" s="7">
        <v>20.706237179810326</v>
      </c>
      <c r="BE5" s="7">
        <v>16.947845168565735</v>
      </c>
      <c r="BF5" s="7">
        <f>V12</f>
        <v>12.095131716320703</v>
      </c>
      <c r="BG5" s="7">
        <f>W12</f>
        <v>10.02168056495144</v>
      </c>
      <c r="BH5" s="7">
        <f>X12</f>
        <v>9.105906306430013</v>
      </c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16">
        <v>9</v>
      </c>
      <c r="BV5">
        <v>1</v>
      </c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</row>
    <row r="6" spans="1:95" x14ac:dyDescent="0.2">
      <c r="A6" s="24"/>
      <c r="B6" s="16">
        <v>3</v>
      </c>
      <c r="C6">
        <v>1</v>
      </c>
      <c r="D6" s="7">
        <v>33.379421944391545</v>
      </c>
      <c r="E6" s="7">
        <v>43.196898986859651</v>
      </c>
      <c r="F6" s="7">
        <v>45.238934211693021</v>
      </c>
      <c r="G6" s="7">
        <v>66.178696445420172</v>
      </c>
      <c r="H6" s="7">
        <v>71.675436391651132</v>
      </c>
      <c r="I6" s="7">
        <v>118.49249731299743</v>
      </c>
      <c r="J6" s="7">
        <v>103.76994694072445</v>
      </c>
      <c r="K6" s="7">
        <v>135.46547522279187</v>
      </c>
      <c r="L6" s="7">
        <v>99.25704909384271</v>
      </c>
      <c r="M6" s="7">
        <v>79.85666726037455</v>
      </c>
      <c r="N6" s="7">
        <v>70.137103188943314</v>
      </c>
      <c r="O6" s="7">
        <v>71.534064722239577</v>
      </c>
      <c r="P6" s="7">
        <v>67.468843828494414</v>
      </c>
      <c r="Q6" s="7">
        <v>57.034043829595902</v>
      </c>
      <c r="R6" s="7">
        <v>35.790594306021717</v>
      </c>
      <c r="S6" s="7">
        <v>47.82132337294383</v>
      </c>
      <c r="T6" s="7">
        <v>42.147607040560658</v>
      </c>
      <c r="U6" s="7">
        <v>41.23340357836603</v>
      </c>
      <c r="V6" s="112">
        <v>60.008608473769826</v>
      </c>
      <c r="W6" s="114">
        <v>41.066899167725772</v>
      </c>
      <c r="X6" s="112">
        <v>47.752208334564848</v>
      </c>
      <c r="Y6" s="112">
        <v>55.810393491022666</v>
      </c>
      <c r="Z6" s="112">
        <v>63.527715844565989</v>
      </c>
      <c r="AA6" s="112">
        <v>32.672563597333848</v>
      </c>
      <c r="AB6" s="112">
        <v>53.721234376385461</v>
      </c>
      <c r="AC6" s="112">
        <v>50.469685979920015</v>
      </c>
      <c r="AD6" s="112">
        <v>67.858401317539531</v>
      </c>
      <c r="AE6" s="112">
        <v>46.177223217565171</v>
      </c>
      <c r="AF6" s="112">
        <v>43.353978619539141</v>
      </c>
      <c r="AG6" s="112">
        <v>46.143712895926868</v>
      </c>
      <c r="AH6" s="112">
        <v>31.893448619243578</v>
      </c>
      <c r="AI6" s="112">
        <v>20.66539647531366</v>
      </c>
      <c r="AJ6" s="112">
        <v>24.279798823268713</v>
      </c>
      <c r="AL6" s="16">
        <v>11</v>
      </c>
      <c r="AM6" s="77">
        <v>1</v>
      </c>
      <c r="AN6" s="7">
        <v>68.964241931603141</v>
      </c>
      <c r="AO6" s="7">
        <v>50.579641722795664</v>
      </c>
      <c r="AP6" s="7">
        <v>57.427266510070211</v>
      </c>
      <c r="AQ6" s="7">
        <v>92.138723739583838</v>
      </c>
      <c r="AR6" s="7">
        <v>104.19510914651028</v>
      </c>
      <c r="AS6" s="7">
        <v>158.7048832789468</v>
      </c>
      <c r="AT6" s="7">
        <v>143.05137428366004</v>
      </c>
      <c r="AU6" s="7">
        <v>161.98837120072369</v>
      </c>
      <c r="AV6" s="7">
        <v>130.74051987179283</v>
      </c>
      <c r="AW6" s="7">
        <v>126.99888302136736</v>
      </c>
      <c r="AX6" s="7">
        <v>106.57643637793134</v>
      </c>
      <c r="AY6" s="7">
        <v>104.55220351146831</v>
      </c>
      <c r="AZ6" s="7">
        <v>62.37632213702534</v>
      </c>
      <c r="BA6" s="7">
        <v>92.560744352716057</v>
      </c>
      <c r="BB6" s="7">
        <v>84.163267189670563</v>
      </c>
      <c r="BC6" s="7">
        <v>78.749255849984138</v>
      </c>
      <c r="BD6" s="7">
        <v>85.702647589929541</v>
      </c>
      <c r="BE6" s="7">
        <v>79.561357550937103</v>
      </c>
      <c r="BF6" s="7">
        <f t="shared" ref="BF6:BN6" si="2">V14</f>
        <v>105.80465178269945</v>
      </c>
      <c r="BG6" s="7">
        <f t="shared" si="2"/>
        <v>104.14379646650164</v>
      </c>
      <c r="BH6" s="7">
        <f t="shared" si="2"/>
        <v>93.933620342334805</v>
      </c>
      <c r="BI6" s="7">
        <f t="shared" si="2"/>
        <v>104.69985836618703</v>
      </c>
      <c r="BJ6" s="7">
        <f t="shared" si="2"/>
        <v>98.88477036439231</v>
      </c>
      <c r="BK6" s="7">
        <f t="shared" si="2"/>
        <v>100.86606813125628</v>
      </c>
      <c r="BL6" s="7">
        <f t="shared" si="2"/>
        <v>143.69016478988996</v>
      </c>
      <c r="BM6" s="7">
        <f t="shared" si="2"/>
        <v>82.906630128234639</v>
      </c>
      <c r="BN6" s="7">
        <f t="shared" si="2"/>
        <v>92.488487721683498</v>
      </c>
      <c r="BO6" s="7">
        <f t="shared" ref="BO6:BT6" si="3">AE14</f>
        <v>71.62831250184729</v>
      </c>
      <c r="BP6" s="7">
        <f t="shared" si="3"/>
        <v>77.804683658804819</v>
      </c>
      <c r="BQ6" s="7">
        <f t="shared" si="3"/>
        <v>98.614593396183594</v>
      </c>
      <c r="BR6" s="7">
        <f t="shared" si="3"/>
        <v>80.573473984168615</v>
      </c>
      <c r="BS6" s="7">
        <f t="shared" si="3"/>
        <v>56.414626478063106</v>
      </c>
      <c r="BT6" s="7">
        <f t="shared" si="3"/>
        <v>62.161646639030032</v>
      </c>
      <c r="BU6" s="16">
        <v>11</v>
      </c>
      <c r="BV6">
        <v>1</v>
      </c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</row>
    <row r="7" spans="1:95" x14ac:dyDescent="0.2">
      <c r="A7" s="24"/>
      <c r="B7" s="16">
        <v>4</v>
      </c>
      <c r="C7">
        <v>5</v>
      </c>
      <c r="D7" s="7">
        <v>40.752739902366798</v>
      </c>
      <c r="E7" s="7">
        <v>54.454272662223076</v>
      </c>
      <c r="F7" s="7">
        <v>43.179620227264905</v>
      </c>
      <c r="G7" s="7">
        <v>59.112207369945544</v>
      </c>
      <c r="H7" s="7">
        <v>65.889669921289936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112">
        <v>0</v>
      </c>
      <c r="W7" s="114">
        <v>0</v>
      </c>
      <c r="X7" s="112">
        <v>0</v>
      </c>
      <c r="Y7" s="112">
        <v>0</v>
      </c>
      <c r="Z7" s="112">
        <v>0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2">
        <v>0</v>
      </c>
      <c r="AG7" s="112">
        <v>0</v>
      </c>
      <c r="AH7" s="112">
        <v>0</v>
      </c>
      <c r="AI7" s="112">
        <v>0</v>
      </c>
      <c r="AJ7" s="112">
        <v>0</v>
      </c>
      <c r="AL7" s="19">
        <v>16</v>
      </c>
      <c r="AM7" s="77">
        <v>1</v>
      </c>
      <c r="AN7" s="7">
        <v>32.898758268392314</v>
      </c>
      <c r="AO7" s="7">
        <v>26.873183558807085</v>
      </c>
      <c r="AP7" s="7">
        <v>26.590440219984004</v>
      </c>
      <c r="AQ7" s="7">
        <v>23.552520123962676</v>
      </c>
      <c r="AR7" s="7">
        <v>58.810614475200929</v>
      </c>
      <c r="AS7" s="7">
        <v>73.538400835229879</v>
      </c>
      <c r="AT7" s="7">
        <v>86.968709429326253</v>
      </c>
      <c r="AU7" s="7">
        <v>101.94468160898879</v>
      </c>
      <c r="AV7" s="7">
        <v>45.178196753723618</v>
      </c>
      <c r="AW7" s="7">
        <v>30.505388265132481</v>
      </c>
      <c r="AX7" s="7">
        <v>41.284716258374672</v>
      </c>
      <c r="AY7" s="7">
        <v>30.410616886749196</v>
      </c>
      <c r="AZ7" s="7">
        <v>28.016723284713773</v>
      </c>
      <c r="BA7" s="7">
        <v>34.225557565758393</v>
      </c>
      <c r="BB7" s="7">
        <v>27.422962273185302</v>
      </c>
      <c r="BC7" s="7">
        <v>9.2488487721683512</v>
      </c>
      <c r="BD7" s="7">
        <v>29.045594878764422</v>
      </c>
      <c r="BE7" s="7">
        <v>26.46477651384042</v>
      </c>
      <c r="BF7" s="7">
        <f t="shared" ref="BF7:BN7" si="4">V19</f>
        <v>29.650351464580467</v>
      </c>
      <c r="BG7" s="7">
        <f t="shared" si="4"/>
        <v>39.866810774054471</v>
      </c>
      <c r="BH7" s="7">
        <f t="shared" si="4"/>
        <v>24.90235776745509</v>
      </c>
      <c r="BI7" s="7">
        <f t="shared" si="4"/>
        <v>41.764332736822695</v>
      </c>
      <c r="BJ7" s="7">
        <f t="shared" si="4"/>
        <v>44.781832480595696</v>
      </c>
      <c r="BK7" s="7">
        <f t="shared" si="4"/>
        <v>27.8219445401912</v>
      </c>
      <c r="BL7" s="7">
        <f t="shared" si="4"/>
        <v>27.369555198074284</v>
      </c>
      <c r="BM7" s="7">
        <f t="shared" si="4"/>
        <v>0</v>
      </c>
      <c r="BN7" s="7">
        <f t="shared" si="4"/>
        <v>0</v>
      </c>
      <c r="BO7" s="7">
        <f t="shared" ref="BO7:BT7" si="5">AE19</f>
        <v>0</v>
      </c>
      <c r="BP7" s="7">
        <f t="shared" si="5"/>
        <v>0</v>
      </c>
      <c r="BQ7" s="7">
        <f t="shared" si="5"/>
        <v>0</v>
      </c>
      <c r="BR7" s="7">
        <f t="shared" si="5"/>
        <v>0</v>
      </c>
      <c r="BS7" s="7">
        <f t="shared" si="5"/>
        <v>0</v>
      </c>
      <c r="BT7" s="7">
        <f t="shared" si="5"/>
        <v>0</v>
      </c>
      <c r="BU7" s="139">
        <v>16</v>
      </c>
      <c r="BV7">
        <v>1</v>
      </c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</row>
    <row r="8" spans="1:95" x14ac:dyDescent="0.2">
      <c r="A8" s="24"/>
      <c r="B8" s="16">
        <v>5</v>
      </c>
      <c r="C8">
        <v>3</v>
      </c>
      <c r="D8" s="7">
        <v>37.689687065116743</v>
      </c>
      <c r="E8" s="7">
        <v>43.5801732905976</v>
      </c>
      <c r="F8" s="7">
        <v>48.79102830535188</v>
      </c>
      <c r="G8" s="7">
        <v>54.419191544257991</v>
      </c>
      <c r="H8" s="7">
        <v>110.58406140636072</v>
      </c>
      <c r="I8" s="7">
        <v>191.96387750495072</v>
      </c>
      <c r="J8" s="7">
        <v>142.28901446638892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112">
        <v>0</v>
      </c>
      <c r="W8" s="114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2">
        <v>0</v>
      </c>
      <c r="AE8" s="112">
        <v>0</v>
      </c>
      <c r="AF8" s="112">
        <v>0</v>
      </c>
      <c r="AG8" s="112">
        <v>0</v>
      </c>
      <c r="AH8" s="112">
        <v>0</v>
      </c>
      <c r="AI8" s="112">
        <v>0</v>
      </c>
      <c r="AJ8" s="112">
        <v>0</v>
      </c>
      <c r="AL8" s="19">
        <v>19</v>
      </c>
      <c r="AM8" s="77">
        <v>1</v>
      </c>
      <c r="AN8" s="7">
        <v>33.929200658769766</v>
      </c>
      <c r="AO8" s="7">
        <v>31.401265770181176</v>
      </c>
      <c r="AP8" s="7">
        <v>47.315003356940274</v>
      </c>
      <c r="AQ8" s="7">
        <v>73.978223806732444</v>
      </c>
      <c r="AR8" s="7">
        <v>55.810393491022673</v>
      </c>
      <c r="AS8" s="7">
        <v>119.74180399157494</v>
      </c>
      <c r="AT8" s="7">
        <v>93.493797370832255</v>
      </c>
      <c r="AU8" s="7">
        <v>89.27097324563195</v>
      </c>
      <c r="AV8" s="7">
        <v>56.632443568712006</v>
      </c>
      <c r="AW8" s="7">
        <v>57.14242877614474</v>
      </c>
      <c r="AX8" s="7">
        <v>45.289199694150447</v>
      </c>
      <c r="AY8" s="7">
        <v>35.035041272833361</v>
      </c>
      <c r="AZ8" s="7">
        <v>27.47846374339872</v>
      </c>
      <c r="BA8" s="7">
        <v>25.117033265450395</v>
      </c>
      <c r="BB8" s="7">
        <v>19.260057361607828</v>
      </c>
      <c r="BC8" s="7">
        <v>33.646457319946677</v>
      </c>
      <c r="BD8" s="7">
        <v>36.124126726077833</v>
      </c>
      <c r="BE8" s="7">
        <v>26.117106926843146</v>
      </c>
      <c r="BF8" s="7">
        <f t="shared" ref="BF8:BN9" si="6">V22</f>
        <v>32.672563597333848</v>
      </c>
      <c r="BG8" s="7">
        <f t="shared" si="6"/>
        <v>28.465971034177109</v>
      </c>
      <c r="BH8" s="7">
        <f t="shared" si="6"/>
        <v>24.937962484195783</v>
      </c>
      <c r="BI8" s="7">
        <f t="shared" si="6"/>
        <v>29.405307237600468</v>
      </c>
      <c r="BJ8" s="7">
        <f t="shared" si="6"/>
        <v>31.278220057915572</v>
      </c>
      <c r="BK8" s="7">
        <f t="shared" si="6"/>
        <v>23.483405085583698</v>
      </c>
      <c r="BL8" s="7">
        <f t="shared" si="6"/>
        <v>24.71176781313731</v>
      </c>
      <c r="BM8" s="7">
        <f t="shared" si="6"/>
        <v>16.218995672932909</v>
      </c>
      <c r="BN8" s="7">
        <f t="shared" si="6"/>
        <v>23.038346126325152</v>
      </c>
      <c r="BO8" s="7">
        <f t="shared" ref="BO8:BT8" si="7">AE22</f>
        <v>22.154511393115214</v>
      </c>
      <c r="BP8" s="7">
        <f t="shared" si="7"/>
        <v>25.802947661484168</v>
      </c>
      <c r="BQ8" s="7">
        <f t="shared" si="7"/>
        <v>20.866458405143405</v>
      </c>
      <c r="BR8" s="7">
        <f t="shared" si="7"/>
        <v>11.53592822398172</v>
      </c>
      <c r="BS8" s="7">
        <f t="shared" si="7"/>
        <v>28.632475444817377</v>
      </c>
      <c r="BT8" s="7">
        <f t="shared" si="7"/>
        <v>27.220329547028761</v>
      </c>
      <c r="BU8" s="19">
        <v>19</v>
      </c>
      <c r="BV8">
        <v>1</v>
      </c>
      <c r="CG8" s="97"/>
      <c r="CH8" s="97"/>
      <c r="CI8" s="97"/>
      <c r="CJ8" s="97"/>
      <c r="CK8" s="97"/>
      <c r="CL8" s="97"/>
      <c r="CM8" s="97"/>
      <c r="CN8" s="97"/>
      <c r="CO8" s="97"/>
      <c r="CP8" s="97"/>
      <c r="CQ8" s="97"/>
    </row>
    <row r="9" spans="1:95" x14ac:dyDescent="0.2">
      <c r="A9" s="24"/>
      <c r="B9" s="19">
        <v>6</v>
      </c>
      <c r="C9">
        <v>7</v>
      </c>
      <c r="D9" s="7">
        <v>37.381287386289351</v>
      </c>
      <c r="E9" s="7">
        <v>21.614157456697775</v>
      </c>
      <c r="F9" s="7">
        <v>41.486301786980007</v>
      </c>
      <c r="G9" s="7">
        <v>48.536035701635498</v>
      </c>
      <c r="H9" s="7">
        <v>71.779108949219577</v>
      </c>
      <c r="I9" s="7">
        <v>123.40699542076307</v>
      </c>
      <c r="J9" s="7">
        <v>106.21724761787092</v>
      </c>
      <c r="K9" s="7">
        <v>134.58582927978671</v>
      </c>
      <c r="L9" s="7">
        <v>95.83951988551263</v>
      </c>
      <c r="M9" s="7">
        <v>107.81945987120167</v>
      </c>
      <c r="N9" s="7">
        <v>105.57322112388498</v>
      </c>
      <c r="O9" s="7">
        <v>135.0623041655812</v>
      </c>
      <c r="P9" s="7">
        <v>99.180080073829757</v>
      </c>
      <c r="Q9" s="7">
        <v>108.23415010147555</v>
      </c>
      <c r="R9" s="7">
        <v>72.847250451440118</v>
      </c>
      <c r="S9" s="7">
        <v>75.680967024978116</v>
      </c>
      <c r="T9" s="7">
        <v>92.488487721683498</v>
      </c>
      <c r="U9" s="7">
        <v>102.22114176250466</v>
      </c>
      <c r="V9" s="112">
        <v>115.17078668060182</v>
      </c>
      <c r="W9" s="114">
        <v>102.94370807283035</v>
      </c>
      <c r="X9" s="112">
        <v>107.81945987120172</v>
      </c>
      <c r="Y9" s="112">
        <v>104.75640703395166</v>
      </c>
      <c r="Z9" s="112">
        <v>84.533975122794146</v>
      </c>
      <c r="AA9" s="112">
        <v>47.238557935702914</v>
      </c>
      <c r="AB9" s="112">
        <v>57.999036373023557</v>
      </c>
      <c r="AC9" s="112">
        <v>24.975661596038854</v>
      </c>
      <c r="AD9" s="112">
        <v>48.867473726589225</v>
      </c>
      <c r="AE9" s="112">
        <v>40.752739902366798</v>
      </c>
      <c r="AF9" s="112">
        <v>27.444953421760431</v>
      </c>
      <c r="AG9" s="112">
        <v>25.26154652751552</v>
      </c>
      <c r="AH9" s="112">
        <v>11.334866294151972</v>
      </c>
      <c r="AI9" s="112">
        <v>7.3230524755178079</v>
      </c>
      <c r="AJ9" s="112">
        <v>14.462321780800611</v>
      </c>
      <c r="AL9" s="19">
        <v>20</v>
      </c>
      <c r="AM9" s="77">
        <v>1</v>
      </c>
      <c r="AN9" s="7">
        <v>30.733153732517749</v>
      </c>
      <c r="AO9" s="7">
        <v>49.612031185490011</v>
      </c>
      <c r="AP9" s="7">
        <v>31.022180256648003</v>
      </c>
      <c r="AQ9" s="7">
        <v>88.488193076112495</v>
      </c>
      <c r="AR9" s="7">
        <v>55.362716537886129</v>
      </c>
      <c r="AS9" s="7">
        <v>89.525965849348324</v>
      </c>
      <c r="AT9" s="7">
        <v>131.737451940532</v>
      </c>
      <c r="AU9" s="7">
        <v>152.5086153685165</v>
      </c>
      <c r="AV9" s="7">
        <v>78.950317779813901</v>
      </c>
      <c r="AW9" s="7">
        <v>99.652889768195038</v>
      </c>
      <c r="AX9" s="7">
        <v>109.25202612123863</v>
      </c>
      <c r="AY9" s="7">
        <v>66.435259845463349</v>
      </c>
      <c r="AZ9" s="7">
        <v>56.108844793113704</v>
      </c>
      <c r="BA9" s="7">
        <v>95.499180681373701</v>
      </c>
      <c r="BB9" s="7">
        <v>30.237829290801756</v>
      </c>
      <c r="BC9" s="7">
        <v>27.143360527015812</v>
      </c>
      <c r="BD9" s="7">
        <v>69.638637154573743</v>
      </c>
      <c r="BE9" s="7">
        <v>43.094797225617988</v>
      </c>
      <c r="BF9" s="7">
        <f t="shared" si="6"/>
        <v>73.98607778836643</v>
      </c>
      <c r="BG9" s="7">
        <f t="shared" si="6"/>
        <v>49.423535626274621</v>
      </c>
      <c r="BH9" s="7">
        <f t="shared" si="6"/>
        <v>76.235981727112303</v>
      </c>
      <c r="BI9" s="7">
        <f t="shared" si="6"/>
        <v>72.512670833832814</v>
      </c>
      <c r="BJ9" s="7">
        <f t="shared" si="6"/>
        <v>71.138224047887277</v>
      </c>
      <c r="BK9" s="7">
        <f t="shared" si="6"/>
        <v>45.339465176607888</v>
      </c>
      <c r="BL9" s="7">
        <f t="shared" si="6"/>
        <v>78.801615727543975</v>
      </c>
      <c r="BM9" s="7">
        <f t="shared" si="6"/>
        <v>75.544307744546956</v>
      </c>
      <c r="BN9" s="7">
        <f t="shared" si="6"/>
        <v>62.894684924867647</v>
      </c>
      <c r="BO9" s="7">
        <f t="shared" ref="BO9:BT9" si="8">AE23</f>
        <v>63.627723210705277</v>
      </c>
      <c r="BP9" s="7">
        <f t="shared" si="8"/>
        <v>66.652029738561041</v>
      </c>
      <c r="BQ9" s="7">
        <f t="shared" si="8"/>
        <v>62.649640697887662</v>
      </c>
      <c r="BR9" s="7">
        <f t="shared" si="8"/>
        <v>33.717143154652454</v>
      </c>
      <c r="BS9" s="142">
        <f t="shared" si="8"/>
        <v>46.068314672240717</v>
      </c>
      <c r="BT9" s="7">
        <f t="shared" si="8"/>
        <v>38.980881645742144</v>
      </c>
      <c r="BU9" s="19">
        <v>20</v>
      </c>
      <c r="BV9">
        <v>1</v>
      </c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</row>
    <row r="10" spans="1:95" x14ac:dyDescent="0.2">
      <c r="A10" s="24"/>
      <c r="B10" s="16">
        <v>7</v>
      </c>
      <c r="C10">
        <v>7</v>
      </c>
      <c r="D10" s="7">
        <v>45.823270445260711</v>
      </c>
      <c r="E10" s="7">
        <v>35.382187261055037</v>
      </c>
      <c r="F10" s="7">
        <v>26.056369468873747</v>
      </c>
      <c r="G10" s="7">
        <v>64.326203977353387</v>
      </c>
      <c r="H10" s="7">
        <v>67.4688438284944</v>
      </c>
      <c r="I10" s="7">
        <v>126.94128715605156</v>
      </c>
      <c r="J10" s="7">
        <v>90.452735682157311</v>
      </c>
      <c r="K10" s="7">
        <v>62.924006456301157</v>
      </c>
      <c r="L10" s="7">
        <v>87.461939475939843</v>
      </c>
      <c r="M10" s="7">
        <v>89.309719555026248</v>
      </c>
      <c r="N10" s="7">
        <v>64.465481251662553</v>
      </c>
      <c r="O10" s="7">
        <v>69.322383494112373</v>
      </c>
      <c r="P10" s="7">
        <v>40.639642566837551</v>
      </c>
      <c r="Q10" s="7">
        <v>52.171382000614493</v>
      </c>
      <c r="R10" s="7">
        <v>41.486301786980007</v>
      </c>
      <c r="S10" s="7">
        <v>40.229141126768496</v>
      </c>
      <c r="T10" s="7">
        <v>43.065999292960072</v>
      </c>
      <c r="U10" s="7">
        <v>21.697933260793501</v>
      </c>
      <c r="V10" s="112">
        <v>10.810220321002477</v>
      </c>
      <c r="W10" s="114">
        <v>20.39993189608532</v>
      </c>
      <c r="X10" s="112">
        <v>29.119422306123788</v>
      </c>
      <c r="Y10" s="112">
        <v>28.478537404791474</v>
      </c>
      <c r="Z10" s="112">
        <v>17.002299441227958</v>
      </c>
      <c r="AA10" s="112">
        <v>13.508848410436109</v>
      </c>
      <c r="AB10" s="112">
        <v>12.095131716320701</v>
      </c>
      <c r="AC10" s="112">
        <v>9.2216216358372378</v>
      </c>
      <c r="AD10" s="112">
        <v>5.2228977865930304</v>
      </c>
      <c r="AE10" s="112" t="e">
        <v>#VALUE!</v>
      </c>
      <c r="AF10" s="112" t="e">
        <v>#VALUE!</v>
      </c>
      <c r="AG10" s="112" t="e">
        <v>#VALUE!</v>
      </c>
      <c r="AH10" s="112" t="e">
        <v>#VALUE!</v>
      </c>
      <c r="AI10" s="112" t="e">
        <v>#VALUE!</v>
      </c>
      <c r="AJ10" s="112" t="e">
        <v>#VALUE!</v>
      </c>
      <c r="AL10" s="19">
        <v>30</v>
      </c>
      <c r="AM10" s="77">
        <v>1</v>
      </c>
      <c r="AN10" s="7">
        <v>50.02986300841745</v>
      </c>
      <c r="AO10" s="7">
        <v>42.411500823462205</v>
      </c>
      <c r="AP10" s="7">
        <v>52.778756580308517</v>
      </c>
      <c r="AQ10" s="7">
        <v>55.837097028578171</v>
      </c>
      <c r="AR10" s="7">
        <v>77.669595174700447</v>
      </c>
      <c r="AS10" s="7">
        <v>126.3768476759566</v>
      </c>
      <c r="AT10" s="7">
        <v>118.35636163134187</v>
      </c>
      <c r="AU10" s="7">
        <v>95.818575934488678</v>
      </c>
      <c r="AV10" s="7">
        <v>103.39505021739608</v>
      </c>
      <c r="AW10" s="7">
        <v>111.49512327590175</v>
      </c>
      <c r="AX10" s="7">
        <v>102.31538954211238</v>
      </c>
      <c r="AY10" s="7">
        <v>110.83538881864791</v>
      </c>
      <c r="AZ10" s="7">
        <v>90.614527703817188</v>
      </c>
      <c r="BA10" s="7">
        <v>104.63388492046164</v>
      </c>
      <c r="BB10" s="7">
        <v>91.070582237363325</v>
      </c>
      <c r="BC10" s="7">
        <v>62.396218890498083</v>
      </c>
      <c r="BD10" s="7">
        <v>89.598222480380883</v>
      </c>
      <c r="BE10" s="7">
        <v>89.723886186524481</v>
      </c>
      <c r="BF10" s="7">
        <f t="shared" ref="BF10:BN10" si="9">V33</f>
        <v>116.58240897961483</v>
      </c>
      <c r="BG10" s="7">
        <f t="shared" si="9"/>
        <v>102.25884087434775</v>
      </c>
      <c r="BH10" s="7">
        <f t="shared" si="9"/>
        <v>111.4134418669084</v>
      </c>
      <c r="BI10" s="7">
        <f t="shared" si="9"/>
        <v>99.337159706509254</v>
      </c>
      <c r="BJ10" s="7">
        <f t="shared" si="9"/>
        <v>97.734947453178449</v>
      </c>
      <c r="BK10" s="7">
        <f t="shared" si="9"/>
        <v>79.629948990540484</v>
      </c>
      <c r="BL10" s="7">
        <f t="shared" si="9"/>
        <v>109.77981368704172</v>
      </c>
      <c r="BM10" s="7">
        <f t="shared" si="9"/>
        <v>133.16164061015934</v>
      </c>
      <c r="BN10" s="7">
        <f t="shared" si="9"/>
        <v>63.355451847394157</v>
      </c>
      <c r="BO10" s="7">
        <f t="shared" ref="BO10:BT10" si="10">AE33</f>
        <v>87.587603182083427</v>
      </c>
      <c r="BP10" s="7">
        <f t="shared" si="10"/>
        <v>94.860390175143792</v>
      </c>
      <c r="BQ10" s="7">
        <f t="shared" si="10"/>
        <v>82.328053481198509</v>
      </c>
      <c r="BR10" s="7">
        <f t="shared" si="10"/>
        <v>56.155968682917546</v>
      </c>
      <c r="BS10" s="7">
        <f t="shared" si="10"/>
        <v>64.038224650774339</v>
      </c>
      <c r="BT10" s="7">
        <f t="shared" si="10"/>
        <v>65.515296796737147</v>
      </c>
      <c r="BU10" s="19">
        <v>30</v>
      </c>
      <c r="BV10">
        <v>1</v>
      </c>
      <c r="CG10" s="97"/>
      <c r="CH10" s="97"/>
      <c r="CI10" s="97"/>
      <c r="CJ10" s="97"/>
      <c r="CK10" s="97"/>
      <c r="CL10" s="97"/>
      <c r="CM10" s="97"/>
      <c r="CN10" s="97"/>
      <c r="CO10" s="97"/>
      <c r="CP10" s="97"/>
      <c r="CQ10" s="97"/>
    </row>
    <row r="11" spans="1:95" ht="16" thickBot="1" x14ac:dyDescent="0.25">
      <c r="A11" s="45"/>
      <c r="B11" s="47">
        <v>8</v>
      </c>
      <c r="C11">
        <v>3</v>
      </c>
      <c r="D11" s="7">
        <v>66.523224439763865</v>
      </c>
      <c r="E11" s="7">
        <v>43.853491851459921</v>
      </c>
      <c r="F11" s="7">
        <v>32.019112325387169</v>
      </c>
      <c r="G11" s="7">
        <v>52.27610175573416</v>
      </c>
      <c r="H11" s="7">
        <v>60.167782501551713</v>
      </c>
      <c r="I11" s="7">
        <v>76.881055418649396</v>
      </c>
      <c r="J11" s="7">
        <v>68.975237505890675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112">
        <v>0</v>
      </c>
      <c r="W11" s="114">
        <v>0</v>
      </c>
      <c r="X11" s="112">
        <v>0</v>
      </c>
      <c r="Y11" s="112">
        <v>0</v>
      </c>
      <c r="Z11" s="112">
        <v>0</v>
      </c>
      <c r="AA11" s="112">
        <v>0</v>
      </c>
      <c r="AB11" s="112">
        <v>0</v>
      </c>
      <c r="AC11" s="112">
        <v>0</v>
      </c>
      <c r="AD11" s="112">
        <v>0</v>
      </c>
      <c r="AE11" s="112">
        <v>0</v>
      </c>
      <c r="AF11" s="112">
        <v>0</v>
      </c>
      <c r="AG11" s="112">
        <v>0</v>
      </c>
      <c r="AH11" s="112">
        <v>0</v>
      </c>
      <c r="AI11" s="112">
        <v>0</v>
      </c>
      <c r="AJ11" s="112">
        <v>0</v>
      </c>
      <c r="AL11" s="35">
        <v>39</v>
      </c>
      <c r="AM11" s="78">
        <v>1</v>
      </c>
      <c r="AN11" s="7">
        <v>43.835689493089575</v>
      </c>
      <c r="AO11" s="7">
        <v>30.347785033677397</v>
      </c>
      <c r="AP11" s="7">
        <v>56.492119096851667</v>
      </c>
      <c r="AQ11" s="7">
        <v>54.437517501403924</v>
      </c>
      <c r="AR11" s="7">
        <v>79.367102405190138</v>
      </c>
      <c r="AS11" s="7">
        <v>101.67450464078007</v>
      </c>
      <c r="AT11" s="7">
        <v>122.71060904921731</v>
      </c>
      <c r="AU11" s="7">
        <v>79.145096524336452</v>
      </c>
      <c r="AV11" s="7">
        <v>25.987254430494769</v>
      </c>
      <c r="AW11" s="7">
        <v>22.244570382518127</v>
      </c>
      <c r="AX11" s="7">
        <v>4.1887902047863905</v>
      </c>
      <c r="AY11" s="7">
        <v>4.1887902047863905</v>
      </c>
      <c r="AZ11" s="7">
        <v>38.242607372148555</v>
      </c>
      <c r="BA11" s="7">
        <v>30.732630133742148</v>
      </c>
      <c r="BB11" s="7">
        <v>32.484068038118458</v>
      </c>
      <c r="BC11" s="7">
        <v>42.652879859013019</v>
      </c>
      <c r="BD11" s="7">
        <v>24.856281075202439</v>
      </c>
      <c r="BE11" s="7">
        <v>40.819236946867782</v>
      </c>
      <c r="BF11" s="7">
        <f t="shared" ref="BF11:BN11" si="11">V42</f>
        <v>39.620719349523263</v>
      </c>
      <c r="BG11" s="7">
        <f t="shared" si="11"/>
        <v>50.286426408460621</v>
      </c>
      <c r="BH11" s="7">
        <f t="shared" si="11"/>
        <v>39.378293116421254</v>
      </c>
      <c r="BI11" s="7">
        <f t="shared" si="11"/>
        <v>30.913271711323564</v>
      </c>
      <c r="BJ11" s="7">
        <f t="shared" si="11"/>
        <v>24.04365577547388</v>
      </c>
      <c r="BK11" s="7">
        <f t="shared" si="11"/>
        <v>18.38460020880747</v>
      </c>
      <c r="BL11" s="7">
        <f t="shared" si="11"/>
        <v>16.744688843633597</v>
      </c>
      <c r="BM11" s="7">
        <f t="shared" si="11"/>
        <v>29.518404573129697</v>
      </c>
      <c r="BN11" s="7">
        <f t="shared" si="11"/>
        <v>23.640484718263192</v>
      </c>
      <c r="BO11" s="7">
        <f t="shared" ref="BO11:BT11" si="12">AE42</f>
        <v>23.442564381087035</v>
      </c>
      <c r="BP11" s="7">
        <f t="shared" si="12"/>
        <v>29.606369167430202</v>
      </c>
      <c r="BQ11" s="140"/>
      <c r="BR11" s="7">
        <f t="shared" si="12"/>
        <v>26.342254400350413</v>
      </c>
      <c r="BS11" s="7">
        <f t="shared" si="12"/>
        <v>17.847387865043611</v>
      </c>
      <c r="BT11" s="7">
        <f t="shared" si="12"/>
        <v>19.528139934714154</v>
      </c>
      <c r="BU11" s="35">
        <v>39</v>
      </c>
      <c r="BV11">
        <v>1</v>
      </c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</row>
    <row r="12" spans="1:95" x14ac:dyDescent="0.2">
      <c r="A12" s="24">
        <v>2</v>
      </c>
      <c r="B12" s="16">
        <v>9</v>
      </c>
      <c r="C12">
        <v>1</v>
      </c>
      <c r="D12" s="7">
        <v>31.937430916393829</v>
      </c>
      <c r="E12" s="7">
        <v>29.673389810706791</v>
      </c>
      <c r="F12" s="7">
        <v>25.861590724351178</v>
      </c>
      <c r="G12" s="7">
        <v>39.866810774054471</v>
      </c>
      <c r="H12" s="7">
        <v>29.650351464580467</v>
      </c>
      <c r="I12" s="7">
        <v>49.029265748249102</v>
      </c>
      <c r="J12" s="7">
        <v>36.396921688164547</v>
      </c>
      <c r="K12" s="7">
        <v>52.929553027680839</v>
      </c>
      <c r="L12" s="7">
        <v>41.563270806992968</v>
      </c>
      <c r="M12" s="7">
        <v>38.242607372148555</v>
      </c>
      <c r="N12" s="7">
        <v>18.830706365617221</v>
      </c>
      <c r="O12" s="7">
        <v>40.715040790523723</v>
      </c>
      <c r="P12" s="7">
        <v>9.6132735199847659</v>
      </c>
      <c r="Q12" s="7">
        <v>27.755971094465821</v>
      </c>
      <c r="R12" s="7">
        <v>17.724865751553608</v>
      </c>
      <c r="S12" s="7">
        <v>22.244570382518123</v>
      </c>
      <c r="T12" s="7">
        <v>20.706237179810326</v>
      </c>
      <c r="U12" s="7">
        <v>16.947845168565735</v>
      </c>
      <c r="V12" s="112">
        <v>12.095131716320703</v>
      </c>
      <c r="W12" s="114">
        <v>10.02168056495144</v>
      </c>
      <c r="X12" s="112">
        <v>9.105906306430013</v>
      </c>
      <c r="Y12" s="112" t="s">
        <v>86</v>
      </c>
      <c r="Z12" s="112" t="s">
        <v>86</v>
      </c>
      <c r="AA12" s="112" t="s">
        <v>86</v>
      </c>
      <c r="AB12" s="112" t="s">
        <v>86</v>
      </c>
      <c r="AC12" s="112" t="s">
        <v>86</v>
      </c>
      <c r="AD12" s="112" t="e">
        <v>#VALUE!</v>
      </c>
      <c r="AE12" s="112" t="e">
        <v>#VALUE!</v>
      </c>
      <c r="AF12" s="112" t="e">
        <v>#VALUE!</v>
      </c>
      <c r="AG12" s="112" t="e">
        <v>#VALUE!</v>
      </c>
      <c r="AH12" s="112" t="e">
        <v>#VALUE!</v>
      </c>
      <c r="AI12" s="112" t="e">
        <v>#VALUE!</v>
      </c>
      <c r="AJ12" s="112" t="e">
        <v>#VALUE!</v>
      </c>
      <c r="AL12" s="19">
        <v>23</v>
      </c>
      <c r="AM12" s="98">
        <v>2</v>
      </c>
      <c r="AN12" s="7">
        <v>28.060705581864031</v>
      </c>
      <c r="AO12" s="7">
        <v>37.091737263383486</v>
      </c>
      <c r="AP12" s="7">
        <v>59.813306130471666</v>
      </c>
      <c r="AQ12" s="7">
        <v>72.455598567292583</v>
      </c>
      <c r="AR12" s="7">
        <v>43.5801732905976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7">
        <f t="shared" ref="BF12:BN12" si="13">V26</f>
        <v>0</v>
      </c>
      <c r="BG12" s="7">
        <f t="shared" si="13"/>
        <v>0</v>
      </c>
      <c r="BH12" s="7">
        <f t="shared" si="13"/>
        <v>0</v>
      </c>
      <c r="BI12" s="7">
        <f t="shared" si="13"/>
        <v>0</v>
      </c>
      <c r="BJ12" s="7">
        <f t="shared" si="13"/>
        <v>0</v>
      </c>
      <c r="BK12" s="7">
        <f t="shared" si="13"/>
        <v>0</v>
      </c>
      <c r="BL12" s="7">
        <f t="shared" si="13"/>
        <v>0</v>
      </c>
      <c r="BM12" s="7">
        <f t="shared" si="13"/>
        <v>0</v>
      </c>
      <c r="BN12" s="7">
        <f t="shared" si="13"/>
        <v>0</v>
      </c>
      <c r="BO12" s="7">
        <f t="shared" ref="BO12:BT12" si="14">AE26</f>
        <v>0</v>
      </c>
      <c r="BP12" s="7">
        <f t="shared" si="14"/>
        <v>0</v>
      </c>
      <c r="BQ12" s="7">
        <f t="shared" si="14"/>
        <v>0</v>
      </c>
      <c r="BR12" s="7">
        <f t="shared" si="14"/>
        <v>0</v>
      </c>
      <c r="BS12" s="7">
        <f t="shared" si="14"/>
        <v>0</v>
      </c>
      <c r="BT12" s="7">
        <f t="shared" si="14"/>
        <v>0</v>
      </c>
      <c r="BU12" s="19">
        <v>23</v>
      </c>
      <c r="BV12">
        <v>2</v>
      </c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</row>
    <row r="13" spans="1:95" x14ac:dyDescent="0.2">
      <c r="A13" s="41"/>
      <c r="B13" s="2">
        <v>10</v>
      </c>
      <c r="C13">
        <v>4</v>
      </c>
      <c r="D13" s="7">
        <v>37.201693006259134</v>
      </c>
      <c r="E13" s="7">
        <v>30.91327171132356</v>
      </c>
      <c r="F13" s="7">
        <v>34.353315667004395</v>
      </c>
      <c r="G13" s="7">
        <v>76.529197041447347</v>
      </c>
      <c r="H13" s="7">
        <v>72.58335666853857</v>
      </c>
      <c r="I13" s="7">
        <v>64.622560884342036</v>
      </c>
      <c r="J13" s="7">
        <v>83.775804095727807</v>
      </c>
      <c r="K13" s="7">
        <v>73.419020314393464</v>
      </c>
      <c r="L13" s="7">
        <v>93.022558472793776</v>
      </c>
      <c r="M13" s="7">
        <v>84.144417633749015</v>
      </c>
      <c r="N13" s="7">
        <v>90.720818255263652</v>
      </c>
      <c r="O13" s="7">
        <v>103.48929799700377</v>
      </c>
      <c r="P13" s="7">
        <v>44.960903261850319</v>
      </c>
      <c r="Q13" s="7">
        <v>55.870083751440866</v>
      </c>
      <c r="R13" s="7">
        <v>63.711499014800992</v>
      </c>
      <c r="S13" s="7">
        <v>53.567296336359554</v>
      </c>
      <c r="T13" s="7">
        <v>62.01503898186251</v>
      </c>
      <c r="U13" s="7">
        <v>102.04678337023043</v>
      </c>
      <c r="V13" s="112">
        <v>65.11579093095564</v>
      </c>
      <c r="W13" s="114">
        <v>72.473400925662929</v>
      </c>
      <c r="X13" s="112">
        <v>46.364671579229359</v>
      </c>
      <c r="Y13" s="112">
        <v>72.449315381985414</v>
      </c>
      <c r="Z13" s="112">
        <v>63.90994295075275</v>
      </c>
      <c r="AA13" s="112">
        <v>25.802947661484168</v>
      </c>
      <c r="AB13" s="112">
        <v>54.437517501403924</v>
      </c>
      <c r="AC13" s="112">
        <v>27.939230665925223</v>
      </c>
      <c r="AD13" s="112">
        <v>37.332592700158706</v>
      </c>
      <c r="AE13" s="112">
        <v>51.061352596346097</v>
      </c>
      <c r="AF13" s="112">
        <v>44.107960856400695</v>
      </c>
      <c r="AG13" s="112">
        <v>37.322120724646737</v>
      </c>
      <c r="AH13" s="112">
        <v>30.793891190487152</v>
      </c>
      <c r="AI13" s="112">
        <v>33.994650505719548</v>
      </c>
      <c r="AJ13" s="112">
        <v>35.303123845939702</v>
      </c>
      <c r="AL13" s="18">
        <v>26</v>
      </c>
      <c r="AM13" s="77">
        <v>2</v>
      </c>
      <c r="AN13" s="7">
        <v>51.826854006270821</v>
      </c>
      <c r="AO13" s="7">
        <v>35.732474841930305</v>
      </c>
      <c r="AP13" s="7">
        <v>54.965305067207026</v>
      </c>
      <c r="AQ13" s="7">
        <v>43.041390150506956</v>
      </c>
      <c r="AR13" s="7">
        <v>66.50123329118874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7">
        <f t="shared" ref="BF13:BN13" si="15">V29</f>
        <v>0</v>
      </c>
      <c r="BG13" s="7">
        <f t="shared" si="15"/>
        <v>0</v>
      </c>
      <c r="BH13" s="7">
        <f t="shared" si="15"/>
        <v>0</v>
      </c>
      <c r="BI13" s="7">
        <f t="shared" si="15"/>
        <v>0</v>
      </c>
      <c r="BJ13" s="7">
        <f t="shared" si="15"/>
        <v>0</v>
      </c>
      <c r="BK13" s="7">
        <f t="shared" si="15"/>
        <v>0</v>
      </c>
      <c r="BL13" s="7">
        <f t="shared" si="15"/>
        <v>0</v>
      </c>
      <c r="BM13" s="7">
        <f t="shared" si="15"/>
        <v>0</v>
      </c>
      <c r="BN13" s="7">
        <f t="shared" si="15"/>
        <v>0</v>
      </c>
      <c r="BO13" s="7">
        <f t="shared" ref="BO13:BT13" si="16">AE29</f>
        <v>0</v>
      </c>
      <c r="BP13" s="7">
        <f t="shared" si="16"/>
        <v>0</v>
      </c>
      <c r="BQ13" s="7">
        <f t="shared" si="16"/>
        <v>0</v>
      </c>
      <c r="BR13" s="7">
        <f t="shared" si="16"/>
        <v>0</v>
      </c>
      <c r="BS13" s="7">
        <f t="shared" si="16"/>
        <v>0</v>
      </c>
      <c r="BT13" s="7">
        <f t="shared" si="16"/>
        <v>0</v>
      </c>
      <c r="BU13" s="18">
        <v>26</v>
      </c>
      <c r="BV13">
        <v>2</v>
      </c>
      <c r="CG13" s="97"/>
      <c r="CH13" s="97"/>
      <c r="CI13" s="97"/>
      <c r="CJ13" s="97"/>
      <c r="CK13" s="97"/>
      <c r="CL13" s="97"/>
      <c r="CM13" s="97"/>
      <c r="CN13" s="97"/>
      <c r="CO13" s="97"/>
      <c r="CP13" s="97"/>
      <c r="CQ13" s="97"/>
    </row>
    <row r="14" spans="1:95" ht="16" thickBot="1" x14ac:dyDescent="0.25">
      <c r="A14" s="45"/>
      <c r="B14" s="47">
        <v>11</v>
      </c>
      <c r="C14">
        <v>1</v>
      </c>
      <c r="D14" s="7">
        <v>68.964241931603141</v>
      </c>
      <c r="E14" s="7">
        <v>50.579641722795664</v>
      </c>
      <c r="F14" s="7">
        <v>57.427266510070211</v>
      </c>
      <c r="G14" s="7">
        <v>92.138723739583838</v>
      </c>
      <c r="H14" s="7">
        <v>104.19510914651028</v>
      </c>
      <c r="I14" s="7">
        <v>158.7048832789468</v>
      </c>
      <c r="J14" s="7">
        <v>143.05137428366004</v>
      </c>
      <c r="K14" s="7">
        <v>161.98837120072369</v>
      </c>
      <c r="L14" s="7">
        <v>130.74051987179283</v>
      </c>
      <c r="M14" s="7">
        <v>126.99888302136736</v>
      </c>
      <c r="N14" s="7">
        <v>106.57643637793134</v>
      </c>
      <c r="O14" s="7">
        <v>104.55220351146831</v>
      </c>
      <c r="P14" s="7">
        <v>62.37632213702534</v>
      </c>
      <c r="Q14" s="7">
        <v>92.560744352716057</v>
      </c>
      <c r="R14" s="7">
        <v>84.163267189670563</v>
      </c>
      <c r="S14" s="7">
        <v>78.749255849984138</v>
      </c>
      <c r="T14" s="7">
        <v>85.702647589929541</v>
      </c>
      <c r="U14" s="7">
        <v>79.561357550937103</v>
      </c>
      <c r="V14" s="112">
        <v>105.80465178269945</v>
      </c>
      <c r="W14" s="114">
        <v>104.14379646650164</v>
      </c>
      <c r="X14" s="112">
        <v>93.933620342334805</v>
      </c>
      <c r="Y14" s="112">
        <v>104.69985836618703</v>
      </c>
      <c r="Z14" s="112">
        <v>98.88477036439231</v>
      </c>
      <c r="AA14" s="112">
        <v>100.86606813125628</v>
      </c>
      <c r="AB14" s="112">
        <v>143.69016478988996</v>
      </c>
      <c r="AC14" s="112">
        <v>82.906630128234639</v>
      </c>
      <c r="AD14" s="112">
        <v>92.488487721683498</v>
      </c>
      <c r="AE14" s="112">
        <v>71.62831250184729</v>
      </c>
      <c r="AF14" s="112">
        <v>77.804683658804819</v>
      </c>
      <c r="AG14" s="112">
        <v>98.614593396183594</v>
      </c>
      <c r="AH14" s="112">
        <v>80.573473984168615</v>
      </c>
      <c r="AI14" s="112">
        <v>56.414626478063106</v>
      </c>
      <c r="AJ14" s="112">
        <v>62.161646639030032</v>
      </c>
      <c r="AL14" s="35">
        <v>28</v>
      </c>
      <c r="AM14" s="78">
        <v>2</v>
      </c>
      <c r="AN14" s="7">
        <v>49.134509102144349</v>
      </c>
      <c r="AO14" s="7">
        <v>31.424304116307511</v>
      </c>
      <c r="AP14" s="7">
        <v>53.800821390276404</v>
      </c>
      <c r="AQ14" s="7">
        <v>70.063799360359567</v>
      </c>
      <c r="AR14" s="7">
        <v>134.54394137773886</v>
      </c>
      <c r="AS14" s="7">
        <v>0</v>
      </c>
      <c r="AT14" s="7">
        <v>0</v>
      </c>
      <c r="AU14" s="7">
        <v>0</v>
      </c>
      <c r="AV14" s="7">
        <v>0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0</v>
      </c>
      <c r="BC14" s="7">
        <v>0</v>
      </c>
      <c r="BD14" s="7">
        <v>0</v>
      </c>
      <c r="BE14" s="7">
        <v>0</v>
      </c>
      <c r="BF14" s="7">
        <f t="shared" ref="BF14:BN14" si="17">V31</f>
        <v>0</v>
      </c>
      <c r="BG14" s="7">
        <f t="shared" si="17"/>
        <v>0</v>
      </c>
      <c r="BH14" s="7">
        <f t="shared" si="17"/>
        <v>0</v>
      </c>
      <c r="BI14" s="7">
        <f t="shared" si="17"/>
        <v>0</v>
      </c>
      <c r="BJ14" s="7">
        <f t="shared" si="17"/>
        <v>0</v>
      </c>
      <c r="BK14" s="7">
        <f t="shared" si="17"/>
        <v>0</v>
      </c>
      <c r="BL14" s="7">
        <f t="shared" si="17"/>
        <v>0</v>
      </c>
      <c r="BM14" s="7">
        <f t="shared" si="17"/>
        <v>0</v>
      </c>
      <c r="BN14" s="7">
        <f t="shared" si="17"/>
        <v>0</v>
      </c>
      <c r="BO14" s="7">
        <f t="shared" ref="BO14:BT14" si="18">AE31</f>
        <v>0</v>
      </c>
      <c r="BP14" s="7">
        <f t="shared" si="18"/>
        <v>0</v>
      </c>
      <c r="BQ14" s="7">
        <f t="shared" si="18"/>
        <v>0</v>
      </c>
      <c r="BR14" s="7">
        <f t="shared" si="18"/>
        <v>0</v>
      </c>
      <c r="BS14" s="7">
        <f t="shared" si="18"/>
        <v>0</v>
      </c>
      <c r="BT14" s="7">
        <f t="shared" si="18"/>
        <v>0</v>
      </c>
      <c r="BU14" s="35">
        <v>28</v>
      </c>
      <c r="BV14">
        <v>2</v>
      </c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</row>
    <row r="15" spans="1:95" x14ac:dyDescent="0.2">
      <c r="A15" s="24">
        <v>3</v>
      </c>
      <c r="B15" s="19">
        <v>12</v>
      </c>
      <c r="C15">
        <v>9</v>
      </c>
      <c r="D15" s="7">
        <v>46.28613176288961</v>
      </c>
      <c r="E15" s="7">
        <v>49.008845396000773</v>
      </c>
      <c r="F15" s="7">
        <v>35.625660691708255</v>
      </c>
      <c r="G15" s="7">
        <v>66.256189064208741</v>
      </c>
      <c r="H15" s="7">
        <v>49.989022303920777</v>
      </c>
      <c r="I15" s="7">
        <v>87.116364284044977</v>
      </c>
      <c r="J15" s="7">
        <v>93.493797370832226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112">
        <v>0</v>
      </c>
      <c r="W15" s="114">
        <v>0</v>
      </c>
      <c r="X15" s="112">
        <v>0</v>
      </c>
      <c r="Y15" s="112">
        <v>0</v>
      </c>
      <c r="Z15" s="112">
        <v>0</v>
      </c>
      <c r="AA15" s="112">
        <v>0</v>
      </c>
      <c r="AB15" s="112">
        <v>0</v>
      </c>
      <c r="AC15" s="112">
        <v>0</v>
      </c>
      <c r="AD15" s="112">
        <v>0</v>
      </c>
      <c r="AE15" s="112">
        <v>0</v>
      </c>
      <c r="AF15" s="112">
        <v>0</v>
      </c>
      <c r="AG15" s="112">
        <v>0</v>
      </c>
      <c r="AH15" s="112">
        <v>0</v>
      </c>
      <c r="AI15" s="112">
        <v>0</v>
      </c>
      <c r="AJ15" s="112">
        <v>0</v>
      </c>
      <c r="AL15" s="16">
        <v>5</v>
      </c>
      <c r="AM15" s="98">
        <v>3</v>
      </c>
      <c r="AN15" s="7">
        <v>37.689687065116743</v>
      </c>
      <c r="AO15" s="7">
        <v>43.5801732905976</v>
      </c>
      <c r="AP15" s="7">
        <v>48.79102830535188</v>
      </c>
      <c r="AQ15" s="7">
        <v>54.419191544257991</v>
      </c>
      <c r="AR15" s="7">
        <v>110.58406140636072</v>
      </c>
      <c r="AS15" s="7">
        <v>191.96387750495072</v>
      </c>
      <c r="AT15" s="7">
        <v>142.28901446638892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f t="shared" ref="BF15:BN15" si="19">V8</f>
        <v>0</v>
      </c>
      <c r="BG15" s="7">
        <f t="shared" si="19"/>
        <v>0</v>
      </c>
      <c r="BH15" s="7">
        <f t="shared" si="19"/>
        <v>0</v>
      </c>
      <c r="BI15" s="7">
        <f t="shared" si="19"/>
        <v>0</v>
      </c>
      <c r="BJ15" s="7">
        <f t="shared" si="19"/>
        <v>0</v>
      </c>
      <c r="BK15" s="7">
        <f t="shared" si="19"/>
        <v>0</v>
      </c>
      <c r="BL15" s="7">
        <f t="shared" si="19"/>
        <v>0</v>
      </c>
      <c r="BM15" s="7">
        <f t="shared" si="19"/>
        <v>0</v>
      </c>
      <c r="BN15" s="7">
        <f t="shared" si="19"/>
        <v>0</v>
      </c>
      <c r="BO15" s="7">
        <f t="shared" ref="BO15:BT15" si="20">AE8</f>
        <v>0</v>
      </c>
      <c r="BP15" s="7">
        <f t="shared" si="20"/>
        <v>0</v>
      </c>
      <c r="BQ15" s="7">
        <f t="shared" si="20"/>
        <v>0</v>
      </c>
      <c r="BR15" s="7">
        <f t="shared" si="20"/>
        <v>0</v>
      </c>
      <c r="BS15" s="7">
        <f t="shared" si="20"/>
        <v>0</v>
      </c>
      <c r="BT15" s="7">
        <f t="shared" si="20"/>
        <v>0</v>
      </c>
      <c r="BU15" s="16">
        <v>5</v>
      </c>
      <c r="BV15">
        <v>3</v>
      </c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</row>
    <row r="16" spans="1:95" x14ac:dyDescent="0.2">
      <c r="A16" s="24"/>
      <c r="B16" s="19">
        <v>13</v>
      </c>
      <c r="C16">
        <v>4</v>
      </c>
      <c r="D16" s="7">
        <v>56.611499617688061</v>
      </c>
      <c r="E16" s="7">
        <v>36.492740264099048</v>
      </c>
      <c r="F16" s="7">
        <v>31.229001773009337</v>
      </c>
      <c r="G16" s="7">
        <v>66.242575496043159</v>
      </c>
      <c r="H16" s="7">
        <v>100.58123039733081</v>
      </c>
      <c r="I16" s="7">
        <v>70.137103188943314</v>
      </c>
      <c r="J16" s="7">
        <v>77.174270732984454</v>
      </c>
      <c r="K16" s="7">
        <v>99.337159706509254</v>
      </c>
      <c r="L16" s="7">
        <v>90.377337458471175</v>
      </c>
      <c r="M16" s="7">
        <v>87.386541252253679</v>
      </c>
      <c r="N16" s="7">
        <v>82.019130203595523</v>
      </c>
      <c r="O16" s="7">
        <v>72.225215106029353</v>
      </c>
      <c r="P16" s="7">
        <v>67.26464030601106</v>
      </c>
      <c r="Q16" s="7">
        <v>91.059063064300133</v>
      </c>
      <c r="R16" s="7">
        <v>65.778666980863079</v>
      </c>
      <c r="S16" s="7">
        <v>54.831263780653849</v>
      </c>
      <c r="T16" s="7">
        <v>58.747782622129122</v>
      </c>
      <c r="U16" s="7">
        <v>82.785155212295834</v>
      </c>
      <c r="V16" s="112">
        <v>0</v>
      </c>
      <c r="W16" s="114">
        <v>0</v>
      </c>
      <c r="X16" s="112">
        <v>0</v>
      </c>
      <c r="Y16" s="112">
        <v>0</v>
      </c>
      <c r="Z16" s="112">
        <v>0</v>
      </c>
      <c r="AA16" s="112">
        <v>0</v>
      </c>
      <c r="AB16" s="112">
        <v>0</v>
      </c>
      <c r="AC16" s="112">
        <v>0</v>
      </c>
      <c r="AD16" s="112">
        <v>0</v>
      </c>
      <c r="AE16" s="112">
        <v>0</v>
      </c>
      <c r="AF16" s="112">
        <v>0</v>
      </c>
      <c r="AG16" s="112">
        <v>0</v>
      </c>
      <c r="AH16" s="112">
        <v>0</v>
      </c>
      <c r="AI16" s="112">
        <v>0</v>
      </c>
      <c r="AJ16" s="112">
        <v>0</v>
      </c>
      <c r="AL16" s="16">
        <v>8</v>
      </c>
      <c r="AM16" s="77">
        <v>3</v>
      </c>
      <c r="AN16" s="7">
        <v>66.523224439763865</v>
      </c>
      <c r="AO16" s="7">
        <v>43.853491851459921</v>
      </c>
      <c r="AP16" s="7">
        <v>32.019112325387169</v>
      </c>
      <c r="AQ16" s="7">
        <v>52.27610175573416</v>
      </c>
      <c r="AR16" s="7">
        <v>60.167782501551713</v>
      </c>
      <c r="AS16" s="7">
        <v>76.881055418649396</v>
      </c>
      <c r="AT16" s="7">
        <v>68.975237505890675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f t="shared" ref="BF16:BN16" si="21">V11</f>
        <v>0</v>
      </c>
      <c r="BG16" s="7">
        <f t="shared" si="21"/>
        <v>0</v>
      </c>
      <c r="BH16" s="7">
        <f t="shared" si="21"/>
        <v>0</v>
      </c>
      <c r="BI16" s="7">
        <f t="shared" si="21"/>
        <v>0</v>
      </c>
      <c r="BJ16" s="7">
        <f t="shared" si="21"/>
        <v>0</v>
      </c>
      <c r="BK16" s="7">
        <f t="shared" si="21"/>
        <v>0</v>
      </c>
      <c r="BL16" s="7">
        <f t="shared" si="21"/>
        <v>0</v>
      </c>
      <c r="BM16" s="7">
        <f t="shared" si="21"/>
        <v>0</v>
      </c>
      <c r="BN16" s="7">
        <f t="shared" si="21"/>
        <v>0</v>
      </c>
      <c r="BO16" s="7">
        <f t="shared" ref="BO16:BT16" si="22">AE11</f>
        <v>0</v>
      </c>
      <c r="BP16" s="7">
        <f t="shared" si="22"/>
        <v>0</v>
      </c>
      <c r="BQ16" s="7">
        <f t="shared" si="22"/>
        <v>0</v>
      </c>
      <c r="BR16" s="7">
        <f t="shared" si="22"/>
        <v>0</v>
      </c>
      <c r="BS16" s="7">
        <f t="shared" si="22"/>
        <v>0</v>
      </c>
      <c r="BT16" s="7">
        <f t="shared" si="22"/>
        <v>0</v>
      </c>
      <c r="BU16" s="16">
        <v>8</v>
      </c>
      <c r="BV16">
        <v>3</v>
      </c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</row>
    <row r="17" spans="1:95" ht="16" thickBot="1" x14ac:dyDescent="0.25">
      <c r="A17" s="45"/>
      <c r="B17" s="35">
        <v>14</v>
      </c>
      <c r="C17">
        <v>7</v>
      </c>
      <c r="D17" s="7">
        <v>54.419191544257991</v>
      </c>
      <c r="E17" s="7">
        <v>53.276175417126908</v>
      </c>
      <c r="F17" s="7">
        <v>40.903536349739099</v>
      </c>
      <c r="G17" s="7">
        <v>87.80751466783471</v>
      </c>
      <c r="H17" s="7">
        <v>101.15928344559133</v>
      </c>
      <c r="I17" s="7">
        <v>114.50476903804078</v>
      </c>
      <c r="J17" s="7">
        <v>127.17167061731483</v>
      </c>
      <c r="K17" s="7">
        <v>133.41296802244656</v>
      </c>
      <c r="L17" s="7">
        <v>153.47308431316858</v>
      </c>
      <c r="M17" s="7">
        <v>137.3661387782137</v>
      </c>
      <c r="N17" s="7">
        <v>164.74511875424872</v>
      </c>
      <c r="O17" s="7">
        <v>175.9229054157212</v>
      </c>
      <c r="P17" s="7">
        <v>183.21768355735674</v>
      </c>
      <c r="Q17" s="7">
        <v>161.22339338957457</v>
      </c>
      <c r="R17" s="7">
        <v>182.05529427552847</v>
      </c>
      <c r="S17" s="7">
        <v>132.32597696430446</v>
      </c>
      <c r="T17" s="7">
        <v>186.43781602728626</v>
      </c>
      <c r="U17" s="7">
        <v>210.46785823459456</v>
      </c>
      <c r="V17" s="112">
        <v>206.6288320119078</v>
      </c>
      <c r="W17" s="114">
        <v>239.57785576275762</v>
      </c>
      <c r="X17" s="112">
        <v>296.09510760083799</v>
      </c>
      <c r="Y17" s="112">
        <v>259.14421840809047</v>
      </c>
      <c r="Z17" s="112">
        <v>251.27819400227722</v>
      </c>
      <c r="AA17" s="112">
        <v>262.09050871838213</v>
      </c>
      <c r="AB17" s="112">
        <v>306.30528372500481</v>
      </c>
      <c r="AC17" s="112">
        <v>260.72705750672412</v>
      </c>
      <c r="AD17" s="112">
        <v>341.52044297664395</v>
      </c>
      <c r="AE17" s="112">
        <v>354.03864250364813</v>
      </c>
      <c r="AF17" s="112">
        <v>323.59242090015823</v>
      </c>
      <c r="AG17" s="112">
        <v>382.21663421124617</v>
      </c>
      <c r="AH17" s="112">
        <v>206.62883201190786</v>
      </c>
      <c r="AI17" s="112">
        <v>312.14864606068181</v>
      </c>
      <c r="AJ17" s="112">
        <v>209.80969457366749</v>
      </c>
      <c r="AL17" s="35">
        <v>21</v>
      </c>
      <c r="AM17" s="78">
        <v>3</v>
      </c>
      <c r="AN17" s="7">
        <v>27.049112747408117</v>
      </c>
      <c r="AO17" s="7">
        <v>20.7135675626687</v>
      </c>
      <c r="AP17" s="7">
        <v>29.882829320946108</v>
      </c>
      <c r="AQ17" s="7">
        <v>39.711301937701776</v>
      </c>
      <c r="AR17" s="7">
        <v>53.353668035915454</v>
      </c>
      <c r="AS17" s="7">
        <v>73.26194068171398</v>
      </c>
      <c r="AT17" s="7">
        <v>78.552382710359183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f t="shared" ref="BF17:BN17" si="23">V24</f>
        <v>0</v>
      </c>
      <c r="BG17" s="7">
        <f t="shared" si="23"/>
        <v>0</v>
      </c>
      <c r="BH17" s="7">
        <f t="shared" si="23"/>
        <v>0</v>
      </c>
      <c r="BI17" s="7">
        <f t="shared" si="23"/>
        <v>0</v>
      </c>
      <c r="BJ17" s="7">
        <f t="shared" si="23"/>
        <v>0</v>
      </c>
      <c r="BK17" s="7">
        <f t="shared" si="23"/>
        <v>0</v>
      </c>
      <c r="BL17" s="7">
        <f t="shared" si="23"/>
        <v>0</v>
      </c>
      <c r="BM17" s="7">
        <f t="shared" si="23"/>
        <v>0</v>
      </c>
      <c r="BN17" s="7">
        <f t="shared" si="23"/>
        <v>0</v>
      </c>
      <c r="BO17" s="7">
        <f t="shared" ref="BO17:BT17" si="24">AE24</f>
        <v>0</v>
      </c>
      <c r="BP17" s="7">
        <f t="shared" si="24"/>
        <v>0</v>
      </c>
      <c r="BQ17" s="7">
        <f t="shared" si="24"/>
        <v>0</v>
      </c>
      <c r="BR17" s="7">
        <f t="shared" si="24"/>
        <v>0</v>
      </c>
      <c r="BS17" s="7">
        <f t="shared" si="24"/>
        <v>0</v>
      </c>
      <c r="BT17" s="7">
        <f t="shared" si="24"/>
        <v>0</v>
      </c>
      <c r="BU17" s="35">
        <v>21</v>
      </c>
      <c r="BV17">
        <v>3</v>
      </c>
      <c r="CG17" s="97"/>
      <c r="CH17" s="97"/>
      <c r="CI17" s="97"/>
      <c r="CJ17" s="97"/>
      <c r="CK17" s="97"/>
      <c r="CL17" s="97"/>
      <c r="CM17" s="97"/>
      <c r="CN17" s="97"/>
      <c r="CO17" s="97"/>
      <c r="CP17" s="97"/>
      <c r="CQ17" s="97"/>
    </row>
    <row r="18" spans="1:95" x14ac:dyDescent="0.2">
      <c r="A18" s="24">
        <v>0</v>
      </c>
      <c r="B18" s="19">
        <v>15</v>
      </c>
      <c r="C18">
        <v>9</v>
      </c>
      <c r="D18" s="7">
        <v>60.343711690152752</v>
      </c>
      <c r="E18" s="7">
        <v>30.058758509547136</v>
      </c>
      <c r="F18" s="7">
        <v>38.689760726509498</v>
      </c>
      <c r="G18" s="7">
        <v>69.931852468908787</v>
      </c>
      <c r="H18" s="7">
        <v>120.5601888778351</v>
      </c>
      <c r="I18" s="7">
        <v>136.72211228422779</v>
      </c>
      <c r="J18" s="7">
        <v>178.69379013618743</v>
      </c>
      <c r="K18" s="7">
        <v>0</v>
      </c>
      <c r="L18" s="6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112">
        <v>0</v>
      </c>
      <c r="W18" s="114">
        <v>0</v>
      </c>
      <c r="X18" s="112">
        <v>0</v>
      </c>
      <c r="Y18" s="112">
        <v>0</v>
      </c>
      <c r="Z18" s="112">
        <v>0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0</v>
      </c>
      <c r="AG18" s="112">
        <v>0</v>
      </c>
      <c r="AH18" s="112">
        <v>0</v>
      </c>
      <c r="AI18" s="112">
        <v>0</v>
      </c>
      <c r="AJ18" s="112">
        <v>0</v>
      </c>
      <c r="AL18" s="16">
        <v>2</v>
      </c>
      <c r="AM18" s="98">
        <v>4</v>
      </c>
      <c r="AN18" s="7">
        <v>59.09335781402401</v>
      </c>
      <c r="AO18" s="7">
        <v>44.148801560897361</v>
      </c>
      <c r="AP18" s="7">
        <v>42.458624713266047</v>
      </c>
      <c r="AQ18" s="7">
        <v>68.69406496339441</v>
      </c>
      <c r="AR18" s="7">
        <v>58.643062867009462</v>
      </c>
      <c r="AS18" s="7">
        <v>106.67382575019261</v>
      </c>
      <c r="AT18" s="7">
        <v>120.39839685617522</v>
      </c>
      <c r="AU18" s="7">
        <v>116.11326447667874</v>
      </c>
      <c r="AV18" s="7">
        <v>127.69526939291313</v>
      </c>
      <c r="AW18" s="7">
        <v>138.40443515022511</v>
      </c>
      <c r="AX18" s="7">
        <v>150.67392525882005</v>
      </c>
      <c r="AY18" s="7">
        <v>189.97420215767715</v>
      </c>
      <c r="AZ18" s="7">
        <v>181.23062620396118</v>
      </c>
      <c r="BA18" s="7">
        <v>207.93154576559644</v>
      </c>
      <c r="BB18" s="7">
        <v>215.95936219306952</v>
      </c>
      <c r="BC18" s="7">
        <v>159.68715458196917</v>
      </c>
      <c r="BD18" s="7">
        <v>222.68237047175168</v>
      </c>
      <c r="BE18" s="7">
        <v>238.69192663444531</v>
      </c>
      <c r="BF18" s="7">
        <f t="shared" ref="BF18:BN18" si="25">V5</f>
        <v>266.14525763661527</v>
      </c>
      <c r="BG18" s="7">
        <f t="shared" si="25"/>
        <v>252.40812016001834</v>
      </c>
      <c r="BH18" s="7">
        <f t="shared" si="25"/>
        <v>245.70396143725773</v>
      </c>
      <c r="BI18" s="7">
        <f t="shared" si="25"/>
        <v>282.02496130296049</v>
      </c>
      <c r="BJ18" s="7">
        <f t="shared" si="25"/>
        <v>216.14157456697774</v>
      </c>
      <c r="BK18" s="7">
        <f t="shared" si="25"/>
        <v>149.27277493531901</v>
      </c>
      <c r="BL18" s="7">
        <f t="shared" si="25"/>
        <v>160.8244111225687</v>
      </c>
      <c r="BM18" s="7">
        <f t="shared" si="25"/>
        <v>129.59383855323256</v>
      </c>
      <c r="BN18" s="7">
        <f t="shared" si="25"/>
        <v>153.93070964304144</v>
      </c>
      <c r="BO18" s="7">
        <f t="shared" ref="BO18:BT18" si="26">AE5</f>
        <v>120.40153844882882</v>
      </c>
      <c r="BP18" s="7">
        <f t="shared" si="26"/>
        <v>115.05035896221419</v>
      </c>
      <c r="BQ18" s="7">
        <f t="shared" si="26"/>
        <v>80.966696664642924</v>
      </c>
      <c r="BR18" s="7">
        <f t="shared" si="26"/>
        <v>57.335636724340517</v>
      </c>
      <c r="BS18" s="7">
        <f t="shared" si="26"/>
        <v>64.358143502664902</v>
      </c>
      <c r="BT18" s="7">
        <f t="shared" si="26"/>
        <v>62.486277879900975</v>
      </c>
      <c r="BU18" s="16">
        <v>2</v>
      </c>
      <c r="BV18">
        <v>4</v>
      </c>
      <c r="CG18" s="97"/>
      <c r="CH18" s="97"/>
      <c r="CI18" s="97"/>
      <c r="CJ18" s="97"/>
      <c r="CK18" s="97"/>
      <c r="CL18" s="97"/>
      <c r="CM18" s="97"/>
      <c r="CN18" s="97"/>
      <c r="CO18" s="97"/>
      <c r="CP18" s="97"/>
      <c r="CQ18" s="97"/>
    </row>
    <row r="19" spans="1:95" x14ac:dyDescent="0.2">
      <c r="A19" s="24"/>
      <c r="B19" s="19">
        <v>16</v>
      </c>
      <c r="C19">
        <v>1</v>
      </c>
      <c r="D19" s="7">
        <v>32.898758268392314</v>
      </c>
      <c r="E19" s="7">
        <v>26.873183558807085</v>
      </c>
      <c r="F19" s="7">
        <v>26.590440219984004</v>
      </c>
      <c r="G19" s="7">
        <v>23.552520123962676</v>
      </c>
      <c r="H19" s="7">
        <v>58.810614475200929</v>
      </c>
      <c r="I19" s="7">
        <v>73.538400835229879</v>
      </c>
      <c r="J19" s="7">
        <v>86.968709429326253</v>
      </c>
      <c r="K19" s="7">
        <v>101.94468160898879</v>
      </c>
      <c r="L19" s="7">
        <v>45.178196753723618</v>
      </c>
      <c r="M19" s="7">
        <v>30.505388265132481</v>
      </c>
      <c r="N19" s="7">
        <v>41.284716258374672</v>
      </c>
      <c r="O19" s="7">
        <v>30.410616886749196</v>
      </c>
      <c r="P19" s="7">
        <v>28.016723284713773</v>
      </c>
      <c r="Q19" s="7">
        <v>34.225557565758393</v>
      </c>
      <c r="R19" s="7">
        <v>27.422962273185302</v>
      </c>
      <c r="S19" s="7">
        <v>9.2488487721683512</v>
      </c>
      <c r="T19" s="7">
        <v>29.045594878764422</v>
      </c>
      <c r="U19" s="7">
        <v>26.46477651384042</v>
      </c>
      <c r="V19" s="112">
        <v>29.650351464580467</v>
      </c>
      <c r="W19" s="114">
        <v>39.866810774054471</v>
      </c>
      <c r="X19" s="112">
        <v>24.90235776745509</v>
      </c>
      <c r="Y19" s="112">
        <v>41.764332736822695</v>
      </c>
      <c r="Z19" s="112">
        <v>44.781832480595696</v>
      </c>
      <c r="AA19" s="112">
        <v>27.8219445401912</v>
      </c>
      <c r="AB19" s="112">
        <v>27.369555198074284</v>
      </c>
      <c r="AC19" s="112">
        <v>0</v>
      </c>
      <c r="AD19" s="112">
        <v>0</v>
      </c>
      <c r="AE19" s="112">
        <v>0</v>
      </c>
      <c r="AF19" s="112">
        <v>0</v>
      </c>
      <c r="AG19" s="112">
        <v>0</v>
      </c>
      <c r="AH19" s="112">
        <v>0</v>
      </c>
      <c r="AI19" s="112">
        <v>0</v>
      </c>
      <c r="AJ19" s="112">
        <v>0</v>
      </c>
      <c r="AL19" s="16">
        <v>10</v>
      </c>
      <c r="AM19" s="77">
        <v>4</v>
      </c>
      <c r="AN19" s="7">
        <v>37.201693006259134</v>
      </c>
      <c r="AO19" s="7">
        <v>30.91327171132356</v>
      </c>
      <c r="AP19" s="7">
        <v>34.353315667004395</v>
      </c>
      <c r="AQ19" s="7">
        <v>76.529197041447347</v>
      </c>
      <c r="AR19" s="7">
        <v>72.58335666853857</v>
      </c>
      <c r="AS19" s="7">
        <v>64.622560884342036</v>
      </c>
      <c r="AT19" s="7">
        <v>83.775804095727807</v>
      </c>
      <c r="AU19" s="7">
        <v>73.419020314393464</v>
      </c>
      <c r="AV19" s="7">
        <v>93.022558472793776</v>
      </c>
      <c r="AW19" s="7">
        <v>84.144417633749015</v>
      </c>
      <c r="AX19" s="7">
        <v>90.720818255263652</v>
      </c>
      <c r="AY19" s="7">
        <v>103.48929799700377</v>
      </c>
      <c r="AZ19" s="7">
        <v>44.960903261850319</v>
      </c>
      <c r="BA19" s="7">
        <v>55.870083751440866</v>
      </c>
      <c r="BB19" s="7">
        <v>63.711499014800992</v>
      </c>
      <c r="BC19" s="7">
        <v>53.567296336359554</v>
      </c>
      <c r="BD19" s="7">
        <v>62.01503898186251</v>
      </c>
      <c r="BE19" s="7">
        <v>102.04678337023043</v>
      </c>
      <c r="BF19" s="7">
        <f t="shared" ref="BF19:BN19" si="27">V13</f>
        <v>65.11579093095564</v>
      </c>
      <c r="BG19" s="7">
        <f t="shared" si="27"/>
        <v>72.473400925662929</v>
      </c>
      <c r="BH19" s="7">
        <f t="shared" si="27"/>
        <v>46.364671579229359</v>
      </c>
      <c r="BI19" s="7">
        <f t="shared" si="27"/>
        <v>72.449315381985414</v>
      </c>
      <c r="BJ19" s="7">
        <f t="shared" si="27"/>
        <v>63.90994295075275</v>
      </c>
      <c r="BK19" s="7">
        <f t="shared" si="27"/>
        <v>25.802947661484168</v>
      </c>
      <c r="BL19" s="7">
        <f t="shared" si="27"/>
        <v>54.437517501403924</v>
      </c>
      <c r="BM19" s="7">
        <f t="shared" si="27"/>
        <v>27.939230665925223</v>
      </c>
      <c r="BN19" s="7">
        <f t="shared" si="27"/>
        <v>37.332592700158706</v>
      </c>
      <c r="BO19" s="7">
        <f t="shared" ref="BO19:BT19" si="28">AE13</f>
        <v>51.061352596346097</v>
      </c>
      <c r="BP19" s="7">
        <f t="shared" si="28"/>
        <v>44.107960856400695</v>
      </c>
      <c r="BQ19" s="7">
        <f t="shared" si="28"/>
        <v>37.322120724646737</v>
      </c>
      <c r="BR19" s="7">
        <f t="shared" si="28"/>
        <v>30.793891190487152</v>
      </c>
      <c r="BS19" s="7">
        <f t="shared" si="28"/>
        <v>33.994650505719548</v>
      </c>
      <c r="BT19" s="7">
        <f t="shared" si="28"/>
        <v>35.303123845939702</v>
      </c>
      <c r="BU19" s="16">
        <v>10</v>
      </c>
      <c r="BV19">
        <v>4</v>
      </c>
      <c r="CG19" s="97"/>
      <c r="CH19" s="97"/>
      <c r="CI19" s="97"/>
      <c r="CJ19" s="97"/>
      <c r="CK19" s="97"/>
      <c r="CL19" s="97"/>
      <c r="CM19" s="97"/>
      <c r="CN19" s="97"/>
      <c r="CO19" s="97"/>
      <c r="CP19" s="97"/>
      <c r="CQ19" s="97"/>
    </row>
    <row r="20" spans="1:95" x14ac:dyDescent="0.2">
      <c r="A20" s="24"/>
      <c r="B20" s="19">
        <v>17</v>
      </c>
      <c r="C20">
        <v>5</v>
      </c>
      <c r="D20" s="7">
        <v>35.732474841930305</v>
      </c>
      <c r="E20" s="7">
        <v>66.811203766342928</v>
      </c>
      <c r="F20" s="7">
        <v>29.143507849801313</v>
      </c>
      <c r="G20" s="7">
        <v>50.108402824757185</v>
      </c>
      <c r="H20" s="7">
        <v>40.188824021047424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112">
        <v>0</v>
      </c>
      <c r="W20" s="114">
        <v>0</v>
      </c>
      <c r="X20" s="112">
        <v>0</v>
      </c>
      <c r="Y20" s="112">
        <v>0</v>
      </c>
      <c r="Z20" s="112">
        <v>0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0</v>
      </c>
      <c r="AG20" s="112">
        <v>0</v>
      </c>
      <c r="AH20" s="112">
        <v>0</v>
      </c>
      <c r="AI20" s="112">
        <v>0</v>
      </c>
      <c r="AJ20" s="112">
        <v>0</v>
      </c>
      <c r="AL20" s="19">
        <v>13</v>
      </c>
      <c r="AM20" s="77">
        <v>4</v>
      </c>
      <c r="AN20" s="7">
        <v>56.611499617688061</v>
      </c>
      <c r="AO20" s="7">
        <v>36.492740264099048</v>
      </c>
      <c r="AP20" s="7">
        <v>31.229001773009337</v>
      </c>
      <c r="AQ20" s="7">
        <v>66.242575496043159</v>
      </c>
      <c r="AR20" s="7">
        <v>100.58123039733081</v>
      </c>
      <c r="AS20" s="7">
        <v>70.137103188943314</v>
      </c>
      <c r="AT20" s="7">
        <v>77.174270732984454</v>
      </c>
      <c r="AU20" s="7">
        <v>99.337159706509254</v>
      </c>
      <c r="AV20" s="7">
        <v>90.377337458471175</v>
      </c>
      <c r="AW20" s="7">
        <v>87.386541252253679</v>
      </c>
      <c r="AX20" s="7">
        <v>82.019130203595523</v>
      </c>
      <c r="AY20" s="7">
        <v>72.225215106029353</v>
      </c>
      <c r="AZ20" s="7">
        <v>67.26464030601106</v>
      </c>
      <c r="BA20" s="7">
        <v>91.059063064300133</v>
      </c>
      <c r="BB20" s="7">
        <v>65.778666980863079</v>
      </c>
      <c r="BC20" s="7">
        <v>54.831263780653849</v>
      </c>
      <c r="BD20" s="7">
        <v>58.747782622129122</v>
      </c>
      <c r="BE20" s="7">
        <v>82.785155212295834</v>
      </c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139">
        <v>13</v>
      </c>
      <c r="BV20">
        <v>4</v>
      </c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</row>
    <row r="21" spans="1:95" x14ac:dyDescent="0.2">
      <c r="A21" s="24"/>
      <c r="B21" s="19">
        <v>18</v>
      </c>
      <c r="C21">
        <v>4</v>
      </c>
      <c r="D21" s="7">
        <v>39.408138246630358</v>
      </c>
      <c r="E21" s="7">
        <v>31.007519490931259</v>
      </c>
      <c r="F21" s="7">
        <v>65.244596229752815</v>
      </c>
      <c r="G21" s="7">
        <v>61.242207189079423</v>
      </c>
      <c r="H21" s="7">
        <v>58.695422744569292</v>
      </c>
      <c r="I21" s="7">
        <v>80.346232115558948</v>
      </c>
      <c r="J21" s="7">
        <v>85.118311356361843</v>
      </c>
      <c r="K21" s="7">
        <v>96.519151096239227</v>
      </c>
      <c r="L21" s="7">
        <v>72.947781416354999</v>
      </c>
      <c r="M21" s="7">
        <v>66.54940437854377</v>
      </c>
      <c r="N21" s="7">
        <v>79.337780873756628</v>
      </c>
      <c r="O21" s="7">
        <v>54.71607205002222</v>
      </c>
      <c r="P21" s="7">
        <v>62.894684924867654</v>
      </c>
      <c r="Q21" s="7">
        <v>76.952788450906382</v>
      </c>
      <c r="R21" s="7">
        <v>73.678201708314617</v>
      </c>
      <c r="S21" s="7">
        <v>42.384273687131092</v>
      </c>
      <c r="T21" s="7">
        <v>43.179620227264905</v>
      </c>
      <c r="U21" s="7">
        <v>44.898595007554128</v>
      </c>
      <c r="V21" s="112">
        <v>55.98318108697012</v>
      </c>
      <c r="W21" s="114">
        <v>62.01503898186251</v>
      </c>
      <c r="X21" s="112">
        <v>32.069377807844603</v>
      </c>
      <c r="Y21" s="112">
        <v>32.421236185046666</v>
      </c>
      <c r="Z21" s="112">
        <v>24.504422698000386</v>
      </c>
      <c r="AA21" s="112">
        <v>19.320794819577223</v>
      </c>
      <c r="AB21" s="112">
        <v>28.728817619527462</v>
      </c>
      <c r="AC21" s="112">
        <v>36.417342040412876</v>
      </c>
      <c r="AD21" s="112">
        <v>34.465365804982426</v>
      </c>
      <c r="AE21" s="112">
        <v>23.708028960315374</v>
      </c>
      <c r="AF21" s="112">
        <v>25.157873969947065</v>
      </c>
      <c r="AG21" s="112">
        <v>15.079644737231007</v>
      </c>
      <c r="AH21" s="112">
        <v>6.8361056142113883</v>
      </c>
      <c r="AI21" s="112">
        <v>16.554098889315814</v>
      </c>
      <c r="AJ21" s="112">
        <v>0</v>
      </c>
      <c r="AL21" s="19">
        <v>18</v>
      </c>
      <c r="AM21" s="77">
        <v>4</v>
      </c>
      <c r="AN21" s="7">
        <v>39.408138246630358</v>
      </c>
      <c r="AO21" s="7">
        <v>31.007519490931259</v>
      </c>
      <c r="AP21" s="7">
        <v>65.244596229752815</v>
      </c>
      <c r="AQ21" s="7">
        <v>61.242207189079423</v>
      </c>
      <c r="AR21" s="7">
        <v>58.695422744569292</v>
      </c>
      <c r="AS21" s="7">
        <v>80.346232115558948</v>
      </c>
      <c r="AT21" s="7">
        <v>85.118311356361843</v>
      </c>
      <c r="AU21" s="7">
        <v>96.519151096239227</v>
      </c>
      <c r="AV21" s="7">
        <v>72.947781416354999</v>
      </c>
      <c r="AW21" s="7">
        <v>66.54940437854377</v>
      </c>
      <c r="AX21" s="7">
        <v>79.337780873756628</v>
      </c>
      <c r="AY21" s="7">
        <v>54.71607205002222</v>
      </c>
      <c r="AZ21" s="7">
        <v>62.894684924867654</v>
      </c>
      <c r="BA21" s="7">
        <v>76.952788450906382</v>
      </c>
      <c r="BB21" s="7">
        <v>73.678201708314617</v>
      </c>
      <c r="BC21" s="7">
        <v>42.384273687131092</v>
      </c>
      <c r="BD21" s="7">
        <v>43.179620227264905</v>
      </c>
      <c r="BE21" s="7">
        <v>44.898595007554128</v>
      </c>
      <c r="BF21" s="7">
        <f t="shared" ref="BF21:BN21" si="29">V21</f>
        <v>55.98318108697012</v>
      </c>
      <c r="BG21" s="7">
        <f t="shared" si="29"/>
        <v>62.01503898186251</v>
      </c>
      <c r="BH21" s="7">
        <f t="shared" si="29"/>
        <v>32.069377807844603</v>
      </c>
      <c r="BI21" s="7">
        <f t="shared" si="29"/>
        <v>32.421236185046666</v>
      </c>
      <c r="BJ21" s="7">
        <f t="shared" si="29"/>
        <v>24.504422698000386</v>
      </c>
      <c r="BK21" s="7">
        <f t="shared" si="29"/>
        <v>19.320794819577223</v>
      </c>
      <c r="BL21" s="7">
        <f t="shared" si="29"/>
        <v>28.728817619527462</v>
      </c>
      <c r="BM21" s="7">
        <f t="shared" si="29"/>
        <v>36.417342040412876</v>
      </c>
      <c r="BN21" s="7">
        <f t="shared" si="29"/>
        <v>34.465365804982426</v>
      </c>
      <c r="BO21" s="7">
        <f t="shared" ref="BO21:BT21" si="30">AE21</f>
        <v>23.708028960315374</v>
      </c>
      <c r="BP21" s="7">
        <f t="shared" si="30"/>
        <v>25.157873969947065</v>
      </c>
      <c r="BQ21" s="7">
        <f t="shared" si="30"/>
        <v>15.079644737231007</v>
      </c>
      <c r="BR21" s="7">
        <f t="shared" si="30"/>
        <v>6.8361056142113883</v>
      </c>
      <c r="BS21" s="7">
        <f t="shared" si="30"/>
        <v>16.554098889315814</v>
      </c>
      <c r="BT21" s="7">
        <f t="shared" si="30"/>
        <v>0</v>
      </c>
      <c r="BU21" s="19">
        <v>18</v>
      </c>
      <c r="BV21">
        <v>4</v>
      </c>
      <c r="CG21" s="97"/>
      <c r="CH21" s="97"/>
      <c r="CI21" s="97"/>
      <c r="CJ21" s="97"/>
      <c r="CK21" s="97"/>
      <c r="CL21" s="97"/>
      <c r="CM21" s="97"/>
      <c r="CN21" s="97"/>
      <c r="CO21" s="97"/>
      <c r="CP21" s="97"/>
      <c r="CQ21" s="97"/>
    </row>
    <row r="22" spans="1:95" x14ac:dyDescent="0.2">
      <c r="A22" s="24"/>
      <c r="B22" s="19">
        <v>19</v>
      </c>
      <c r="C22">
        <v>1</v>
      </c>
      <c r="D22" s="7">
        <v>33.929200658769766</v>
      </c>
      <c r="E22" s="7">
        <v>31.401265770181176</v>
      </c>
      <c r="F22" s="7">
        <v>47.315003356940274</v>
      </c>
      <c r="G22" s="7">
        <v>73.978223806732444</v>
      </c>
      <c r="H22" s="7">
        <v>55.810393491022673</v>
      </c>
      <c r="I22" s="7">
        <v>119.74180399157494</v>
      </c>
      <c r="J22" s="7">
        <v>93.493797370832255</v>
      </c>
      <c r="K22" s="7">
        <v>89.27097324563195</v>
      </c>
      <c r="L22" s="7">
        <v>56.632443568712006</v>
      </c>
      <c r="M22" s="7">
        <v>57.14242877614474</v>
      </c>
      <c r="N22" s="7">
        <v>45.289199694150447</v>
      </c>
      <c r="O22" s="7">
        <v>35.035041272833361</v>
      </c>
      <c r="P22" s="7">
        <v>27.47846374339872</v>
      </c>
      <c r="Q22" s="7">
        <v>25.117033265450395</v>
      </c>
      <c r="R22" s="7">
        <v>19.260057361607828</v>
      </c>
      <c r="S22" s="7">
        <v>33.646457319946677</v>
      </c>
      <c r="T22" s="7">
        <v>36.124126726077833</v>
      </c>
      <c r="U22" s="7">
        <v>26.117106926843146</v>
      </c>
      <c r="V22" s="112">
        <v>32.672563597333848</v>
      </c>
      <c r="W22" s="114">
        <v>28.465971034177109</v>
      </c>
      <c r="X22" s="112">
        <v>24.937962484195783</v>
      </c>
      <c r="Y22" s="112">
        <v>29.405307237600468</v>
      </c>
      <c r="Z22" s="112">
        <v>31.278220057915572</v>
      </c>
      <c r="AA22" s="112">
        <v>23.483405085583698</v>
      </c>
      <c r="AB22" s="112">
        <v>24.71176781313731</v>
      </c>
      <c r="AC22" s="112">
        <v>16.218995672932909</v>
      </c>
      <c r="AD22" s="112">
        <v>23.038346126325152</v>
      </c>
      <c r="AE22" s="112">
        <v>22.154511393115214</v>
      </c>
      <c r="AF22" s="112">
        <v>25.802947661484168</v>
      </c>
      <c r="AG22" s="112">
        <v>20.866458405143405</v>
      </c>
      <c r="AH22" s="112">
        <v>11.53592822398172</v>
      </c>
      <c r="AI22" s="112">
        <v>28.632475444817377</v>
      </c>
      <c r="AJ22" s="112">
        <v>27.220329547028761</v>
      </c>
      <c r="AL22" s="19">
        <v>25</v>
      </c>
      <c r="AM22" s="77">
        <v>4</v>
      </c>
      <c r="AN22" s="7">
        <v>36.175439406086468</v>
      </c>
      <c r="AO22" s="7">
        <v>33.481523705633222</v>
      </c>
      <c r="AP22" s="7">
        <v>58.831558426224852</v>
      </c>
      <c r="AQ22" s="7">
        <v>70.49733914655495</v>
      </c>
      <c r="AR22" s="7">
        <v>16.486554647263635</v>
      </c>
      <c r="AS22" s="7">
        <v>43.705836996741198</v>
      </c>
      <c r="AT22" s="7">
        <v>20.72665753205866</v>
      </c>
      <c r="AU22" s="7">
        <v>34.447563446612079</v>
      </c>
      <c r="AV22" s="7">
        <v>54.742251988802131</v>
      </c>
      <c r="AW22" s="7">
        <v>53.392414345309732</v>
      </c>
      <c r="AX22" s="7">
        <v>54.154774162580843</v>
      </c>
      <c r="AY22" s="7">
        <v>55.945481975127031</v>
      </c>
      <c r="AZ22" s="7">
        <v>41.922459567053394</v>
      </c>
      <c r="BA22" s="7">
        <v>50.950349655919261</v>
      </c>
      <c r="BB22" s="7">
        <v>52.359877559829883</v>
      </c>
      <c r="BC22" s="7">
        <v>25.861590724351178</v>
      </c>
      <c r="BD22" s="7">
        <v>70.120348028124184</v>
      </c>
      <c r="BE22" s="7">
        <v>52.368255140239455</v>
      </c>
      <c r="BF22" s="7">
        <f t="shared" ref="BF22:BN22" si="31">V28</f>
        <v>44.334155527459153</v>
      </c>
      <c r="BG22" s="7">
        <f t="shared" si="31"/>
        <v>49.989022303920777</v>
      </c>
      <c r="BH22" s="7">
        <f t="shared" si="31"/>
        <v>59.669316467182135</v>
      </c>
      <c r="BI22" s="7">
        <f t="shared" si="31"/>
        <v>59.611720601866317</v>
      </c>
      <c r="BJ22" s="7">
        <f t="shared" si="31"/>
        <v>44.956190872869939</v>
      </c>
      <c r="BK22" s="7">
        <f t="shared" si="31"/>
        <v>28.060705581864031</v>
      </c>
      <c r="BL22" s="7">
        <f t="shared" si="31"/>
        <v>56.803136769557042</v>
      </c>
      <c r="BM22" s="7">
        <f t="shared" si="31"/>
        <v>45.02687670757571</v>
      </c>
      <c r="BN22" s="7">
        <f t="shared" si="31"/>
        <v>45.521677550516102</v>
      </c>
      <c r="BO22" s="7">
        <f t="shared" ref="BO22:BT22" si="32">AE28</f>
        <v>66.598622663450016</v>
      </c>
      <c r="BP22" s="7">
        <f t="shared" si="32"/>
        <v>57.880703049738337</v>
      </c>
      <c r="BQ22" s="7">
        <f t="shared" si="32"/>
        <v>42.298403487932958</v>
      </c>
      <c r="BR22" s="7">
        <f t="shared" si="32"/>
        <v>25.524916711641463</v>
      </c>
      <c r="BS22" s="7">
        <f t="shared" si="32"/>
        <v>46.514944427826073</v>
      </c>
      <c r="BT22" s="7">
        <f t="shared" si="32"/>
        <v>65.292767317107845</v>
      </c>
      <c r="BU22" s="19">
        <v>25</v>
      </c>
      <c r="BV22">
        <v>4</v>
      </c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</row>
    <row r="23" spans="1:95" x14ac:dyDescent="0.2">
      <c r="A23" s="24"/>
      <c r="B23" s="19">
        <v>20</v>
      </c>
      <c r="C23">
        <v>1</v>
      </c>
      <c r="D23" s="7">
        <v>30.733153732517749</v>
      </c>
      <c r="E23" s="7">
        <v>49.612031185490011</v>
      </c>
      <c r="F23" s="7">
        <v>31.022180256648003</v>
      </c>
      <c r="G23" s="7">
        <v>88.488193076112495</v>
      </c>
      <c r="H23" s="7">
        <v>55.362716537886129</v>
      </c>
      <c r="I23" s="7">
        <v>89.525965849348324</v>
      </c>
      <c r="J23" s="7">
        <v>131.737451940532</v>
      </c>
      <c r="K23" s="7">
        <v>152.5086153685165</v>
      </c>
      <c r="L23" s="7">
        <v>78.950317779813901</v>
      </c>
      <c r="M23" s="7">
        <v>99.652889768195038</v>
      </c>
      <c r="N23" s="7">
        <v>109.25202612123863</v>
      </c>
      <c r="O23" s="7">
        <v>66.435259845463349</v>
      </c>
      <c r="P23" s="7">
        <v>56.108844793113704</v>
      </c>
      <c r="Q23" s="7">
        <v>95.499180681373701</v>
      </c>
      <c r="R23" s="7">
        <v>30.237829290801756</v>
      </c>
      <c r="S23" s="7">
        <v>27.143360527015812</v>
      </c>
      <c r="T23" s="7">
        <v>69.638637154573743</v>
      </c>
      <c r="U23" s="7">
        <v>43.094797225617988</v>
      </c>
      <c r="V23" s="112">
        <v>73.98607778836643</v>
      </c>
      <c r="W23" s="114">
        <v>49.423535626274621</v>
      </c>
      <c r="X23" s="112">
        <v>76.235981727112303</v>
      </c>
      <c r="Y23" s="112">
        <v>72.512670833832814</v>
      </c>
      <c r="Z23" s="112">
        <v>71.138224047887277</v>
      </c>
      <c r="AA23" s="112">
        <v>45.339465176607888</v>
      </c>
      <c r="AB23" s="112">
        <v>78.801615727543975</v>
      </c>
      <c r="AC23" s="112">
        <v>75.544307744546956</v>
      </c>
      <c r="AD23" s="112">
        <v>62.894684924867647</v>
      </c>
      <c r="AE23" s="112">
        <v>63.627723210705277</v>
      </c>
      <c r="AF23" s="112">
        <v>66.652029738561041</v>
      </c>
      <c r="AG23" s="112">
        <v>62.649640697887662</v>
      </c>
      <c r="AH23" s="112">
        <v>33.717143154652454</v>
      </c>
      <c r="AI23" s="112">
        <v>46.068314672240717</v>
      </c>
      <c r="AJ23" s="112">
        <v>38.980881645742144</v>
      </c>
      <c r="AL23" s="19">
        <v>27</v>
      </c>
      <c r="AM23" s="77">
        <v>4</v>
      </c>
      <c r="AN23" s="7">
        <v>41.209841633464109</v>
      </c>
      <c r="AO23" s="7">
        <v>55.064265235795091</v>
      </c>
      <c r="AP23" s="7">
        <v>60.25155830564745</v>
      </c>
      <c r="AQ23" s="7">
        <v>87.147780210580862</v>
      </c>
      <c r="AR23" s="7">
        <v>66.325304102587722</v>
      </c>
      <c r="AS23" s="7">
        <v>117.21910509074235</v>
      </c>
      <c r="AT23" s="7">
        <v>101.20326574274159</v>
      </c>
      <c r="AU23" s="7">
        <v>140.74335088082273</v>
      </c>
      <c r="AV23" s="7">
        <v>108.06450409818169</v>
      </c>
      <c r="AW23" s="7">
        <v>84.768547374262198</v>
      </c>
      <c r="AX23" s="7">
        <v>116.74996058780629</v>
      </c>
      <c r="AY23" s="7">
        <v>93.132514215669417</v>
      </c>
      <c r="AZ23" s="7">
        <v>111.86111882004495</v>
      </c>
      <c r="BA23" s="7">
        <v>83.126541613985907</v>
      </c>
      <c r="BB23" s="7">
        <v>122.38074182059039</v>
      </c>
      <c r="BC23" s="7">
        <v>78.343466798895463</v>
      </c>
      <c r="BD23" s="7">
        <v>128.20839619299943</v>
      </c>
      <c r="BE23" s="7">
        <v>121.6613171029183</v>
      </c>
      <c r="BF23" s="7">
        <f t="shared" ref="BF23:BN23" si="33">V30</f>
        <v>99.25704909384271</v>
      </c>
      <c r="BG23" s="7">
        <f t="shared" si="33"/>
        <v>86.550877606398799</v>
      </c>
      <c r="BH23" s="7">
        <f t="shared" si="33"/>
        <v>31.408072554263953</v>
      </c>
      <c r="BI23" s="7">
        <f t="shared" si="33"/>
        <v>53.780924636803654</v>
      </c>
      <c r="BJ23" s="7">
        <f t="shared" si="33"/>
        <v>46.181412007769957</v>
      </c>
      <c r="BK23" s="7">
        <f t="shared" si="33"/>
        <v>19.297232874675306</v>
      </c>
      <c r="BL23" s="7">
        <f t="shared" si="33"/>
        <v>31.677725923697082</v>
      </c>
      <c r="BM23" s="7">
        <f t="shared" si="33"/>
        <v>16.625308322797185</v>
      </c>
      <c r="BN23" s="7">
        <f t="shared" si="33"/>
        <v>36.021501366060576</v>
      </c>
      <c r="BO23" s="7">
        <f t="shared" ref="BO23:BT23" si="34">AE30</f>
        <v>37.356678243836228</v>
      </c>
      <c r="BP23" s="7">
        <f t="shared" si="34"/>
        <v>17.153095888600273</v>
      </c>
      <c r="BQ23" s="7">
        <f t="shared" si="34"/>
        <v>21.446082249730722</v>
      </c>
      <c r="BR23" s="7">
        <f t="shared" si="34"/>
        <v>4.335397861953914</v>
      </c>
      <c r="BS23" s="7">
        <f t="shared" si="34"/>
        <v>15.188553282555452</v>
      </c>
      <c r="BT23" s="7">
        <f t="shared" si="34"/>
        <v>22.503228177663686</v>
      </c>
      <c r="BU23" s="19">
        <v>27</v>
      </c>
      <c r="BV23">
        <v>4</v>
      </c>
      <c r="CG23" s="97"/>
      <c r="CH23" s="97"/>
      <c r="CI23" s="97"/>
      <c r="CJ23" s="97"/>
      <c r="CK23" s="97"/>
      <c r="CL23" s="97"/>
      <c r="CM23" s="97"/>
      <c r="CN23" s="97"/>
      <c r="CO23" s="97"/>
      <c r="CP23" s="97"/>
      <c r="CQ23" s="97"/>
    </row>
    <row r="24" spans="1:95" x14ac:dyDescent="0.2">
      <c r="A24" s="24"/>
      <c r="B24" s="19">
        <v>21</v>
      </c>
      <c r="C24">
        <v>3</v>
      </c>
      <c r="D24" s="7">
        <v>27.049112747408117</v>
      </c>
      <c r="E24" s="7">
        <v>20.7135675626687</v>
      </c>
      <c r="F24" s="7">
        <v>29.882829320946108</v>
      </c>
      <c r="G24" s="7">
        <v>39.711301937701776</v>
      </c>
      <c r="H24" s="7">
        <v>53.353668035915454</v>
      </c>
      <c r="I24" s="7">
        <v>73.26194068171398</v>
      </c>
      <c r="J24" s="7">
        <v>78.552382710359183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112">
        <v>0</v>
      </c>
      <c r="W24" s="114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>
        <v>0</v>
      </c>
      <c r="AH24" s="112">
        <v>0</v>
      </c>
      <c r="AI24" s="112">
        <v>0</v>
      </c>
      <c r="AJ24" s="112">
        <v>0</v>
      </c>
      <c r="AL24" s="19">
        <v>36</v>
      </c>
      <c r="AM24" s="77">
        <v>4</v>
      </c>
      <c r="AN24" s="7">
        <v>42.081633594835274</v>
      </c>
      <c r="AO24" s="7">
        <v>49.423535626274621</v>
      </c>
      <c r="AP24" s="7">
        <v>47.430195087571896</v>
      </c>
      <c r="AQ24" s="7">
        <v>56.789523201391489</v>
      </c>
      <c r="AR24" s="7">
        <v>77.810966844112002</v>
      </c>
      <c r="AS24" s="7">
        <v>77.804683658804805</v>
      </c>
      <c r="AT24" s="7">
        <v>74.388725246801513</v>
      </c>
      <c r="AU24" s="7">
        <v>91.439195775384505</v>
      </c>
      <c r="AV24" s="7">
        <v>72.13096732642164</v>
      </c>
      <c r="AW24" s="7">
        <v>63.928268907898698</v>
      </c>
      <c r="AX24" s="7">
        <v>57.595865315812866</v>
      </c>
      <c r="AY24" s="7">
        <v>39.741147067910873</v>
      </c>
      <c r="AZ24" s="7">
        <v>31.10176727053895</v>
      </c>
      <c r="BA24" s="7">
        <v>41.497297361267577</v>
      </c>
      <c r="BB24" s="7">
        <v>23.640484718263192</v>
      </c>
      <c r="BC24" s="7">
        <v>7.7597338543667886</v>
      </c>
      <c r="BD24" s="7">
        <v>31.993455985382852</v>
      </c>
      <c r="BE24" s="7">
        <v>23.279201563100365</v>
      </c>
      <c r="BF24" s="7">
        <f>V39</f>
        <v>32.041103473962295</v>
      </c>
      <c r="BG24" s="7">
        <f>W39</f>
        <v>26.13805087786708</v>
      </c>
      <c r="BH24" s="7">
        <f>X39</f>
        <v>20.399931896085324</v>
      </c>
      <c r="BI24" s="7">
        <f>Y39</f>
        <v>24.504422698000386</v>
      </c>
      <c r="BJ24" s="7">
        <f>Z39</f>
        <v>17.153095888600269</v>
      </c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139">
        <v>36</v>
      </c>
      <c r="BV24">
        <v>4</v>
      </c>
      <c r="CG24" s="97"/>
      <c r="CH24" s="97"/>
      <c r="CI24" s="97"/>
      <c r="CJ24" s="97"/>
      <c r="CK24" s="97"/>
      <c r="CL24" s="97"/>
      <c r="CM24" s="97"/>
      <c r="CN24" s="97"/>
      <c r="CO24" s="97"/>
      <c r="CP24" s="97"/>
      <c r="CQ24" s="97"/>
    </row>
    <row r="25" spans="1:95" ht="16" thickBot="1" x14ac:dyDescent="0.25">
      <c r="A25" s="45"/>
      <c r="B25" s="35">
        <v>22</v>
      </c>
      <c r="C25">
        <v>7</v>
      </c>
      <c r="D25" s="7">
        <v>14.529866022852794</v>
      </c>
      <c r="E25" s="7">
        <v>28.792696670150455</v>
      </c>
      <c r="F25" s="7">
        <v>38.226899408880605</v>
      </c>
      <c r="G25" s="7">
        <v>43.196898986859651</v>
      </c>
      <c r="H25" s="7">
        <v>53.852134070285032</v>
      </c>
      <c r="I25" s="7">
        <v>91.985832897109134</v>
      </c>
      <c r="J25" s="7">
        <v>80.581851564578201</v>
      </c>
      <c r="K25" s="7">
        <v>142.77910292034892</v>
      </c>
      <c r="L25" s="7">
        <v>147.63391076769631</v>
      </c>
      <c r="M25" s="7">
        <v>178.31051583244951</v>
      </c>
      <c r="N25" s="7">
        <v>190.35852365896636</v>
      </c>
      <c r="O25" s="7">
        <v>119.8454765491434</v>
      </c>
      <c r="P25" s="7">
        <v>82.906630128234639</v>
      </c>
      <c r="Q25" s="7">
        <v>56.718313767910125</v>
      </c>
      <c r="R25" s="7">
        <v>42.736132064333155</v>
      </c>
      <c r="S25" s="7">
        <v>43.615778007338292</v>
      </c>
      <c r="T25" s="7">
        <v>54.391440809151277</v>
      </c>
      <c r="U25" s="7">
        <v>87.026305294642057</v>
      </c>
      <c r="V25" s="112">
        <v>84.44601052849363</v>
      </c>
      <c r="W25" s="114">
        <v>99.172226092195785</v>
      </c>
      <c r="X25" s="112">
        <v>64.644552032917161</v>
      </c>
      <c r="Y25" s="112">
        <v>69.837604689301102</v>
      </c>
      <c r="Z25" s="112">
        <v>52.385010301058607</v>
      </c>
      <c r="AA25" s="112">
        <v>42.479568664289978</v>
      </c>
      <c r="AB25" s="112">
        <v>34.45279943436806</v>
      </c>
      <c r="AC25" s="112">
        <v>18.296635614506954</v>
      </c>
      <c r="AD25" s="112">
        <v>25.281966879763857</v>
      </c>
      <c r="AE25" s="112">
        <v>15.595389531195329</v>
      </c>
      <c r="AF25" s="112">
        <v>14.624113802460487</v>
      </c>
      <c r="AG25" s="112">
        <v>11.380942986404625</v>
      </c>
      <c r="AH25" s="112">
        <v>3.1101767270538954</v>
      </c>
      <c r="AI25" s="112" t="e">
        <v>#VALUE!</v>
      </c>
      <c r="AJ25" s="112">
        <v>5.1050880620834134</v>
      </c>
      <c r="AL25" s="35">
        <v>40</v>
      </c>
      <c r="AM25" s="78">
        <v>4</v>
      </c>
      <c r="AN25" s="7">
        <v>47.123889803846893</v>
      </c>
      <c r="AO25" s="7">
        <v>31.608610885318107</v>
      </c>
      <c r="AP25" s="7">
        <v>47.45061543982024</v>
      </c>
      <c r="AQ25" s="7">
        <v>46.464155346593031</v>
      </c>
      <c r="AR25" s="7">
        <v>79.65717612687159</v>
      </c>
      <c r="AS25" s="7">
        <v>81.741099253752836</v>
      </c>
      <c r="AT25" s="7">
        <v>87.386541252253679</v>
      </c>
      <c r="AU25" s="7">
        <v>83.362161063005161</v>
      </c>
      <c r="AV25" s="7">
        <v>82.563672930217734</v>
      </c>
      <c r="AW25" s="7">
        <v>123.79760010735937</v>
      </c>
      <c r="AX25" s="7">
        <v>117.69715077286358</v>
      </c>
      <c r="AY25" s="7">
        <v>116.25987213384624</v>
      </c>
      <c r="AZ25" s="7">
        <v>94.57293444734033</v>
      </c>
      <c r="BA25" s="7">
        <v>84.320346822350032</v>
      </c>
      <c r="BB25" s="7">
        <v>132.90245921623819</v>
      </c>
      <c r="BC25" s="7">
        <v>125.61344066113431</v>
      </c>
      <c r="BD25" s="7">
        <v>153.5275385858308</v>
      </c>
      <c r="BE25" s="7">
        <v>248.56281075202443</v>
      </c>
      <c r="BF25" s="7">
        <f t="shared" ref="BF25:BN25" si="35">V43</f>
        <v>182.33384882414683</v>
      </c>
      <c r="BG25" s="7">
        <f t="shared" si="35"/>
        <v>186.71846497100697</v>
      </c>
      <c r="BH25" s="7">
        <f t="shared" si="35"/>
        <v>221.80272452874652</v>
      </c>
      <c r="BI25" s="7">
        <f t="shared" si="35"/>
        <v>219.86122026882805</v>
      </c>
      <c r="BJ25" s="7">
        <f t="shared" si="35"/>
        <v>225.64489234408688</v>
      </c>
      <c r="BK25" s="7">
        <f t="shared" si="35"/>
        <v>166.25308322797184</v>
      </c>
      <c r="BL25" s="7">
        <f t="shared" si="35"/>
        <v>195.82594207376374</v>
      </c>
      <c r="BM25" s="7">
        <f t="shared" si="35"/>
        <v>175.37940988665017</v>
      </c>
      <c r="BN25" s="7">
        <f t="shared" si="35"/>
        <v>162.70936671472256</v>
      </c>
      <c r="BO25" s="7">
        <f t="shared" ref="BO25:BT25" si="36">AE43</f>
        <v>167.96525122417825</v>
      </c>
      <c r="BP25" s="7">
        <f t="shared" si="36"/>
        <v>172.8870797148023</v>
      </c>
      <c r="BQ25" s="7">
        <f t="shared" si="36"/>
        <v>175.34275797235833</v>
      </c>
      <c r="BR25" s="7">
        <f t="shared" si="36"/>
        <v>122.52211349000191</v>
      </c>
      <c r="BS25" s="7">
        <f t="shared" si="36"/>
        <v>159.46724309621791</v>
      </c>
      <c r="BT25" s="7">
        <f t="shared" si="36"/>
        <v>149.86967753950105</v>
      </c>
      <c r="BU25" s="35">
        <v>40</v>
      </c>
      <c r="BV25">
        <v>4</v>
      </c>
      <c r="CG25" s="97"/>
      <c r="CH25" s="97"/>
      <c r="CI25" s="97"/>
      <c r="CJ25" s="97"/>
      <c r="CK25" s="97"/>
      <c r="CL25" s="97"/>
      <c r="CM25" s="97"/>
      <c r="CN25" s="97"/>
      <c r="CO25" s="97"/>
      <c r="CP25" s="97"/>
      <c r="CQ25" s="97"/>
    </row>
    <row r="26" spans="1:95" x14ac:dyDescent="0.2">
      <c r="A26" s="24">
        <v>5</v>
      </c>
      <c r="B26" s="19">
        <v>23</v>
      </c>
      <c r="C26">
        <v>2</v>
      </c>
      <c r="D26" s="7">
        <v>28.060705581864031</v>
      </c>
      <c r="E26" s="7">
        <v>37.091737263383486</v>
      </c>
      <c r="F26" s="7">
        <v>59.813306130471666</v>
      </c>
      <c r="G26" s="7">
        <v>72.455598567292583</v>
      </c>
      <c r="H26" s="7">
        <v>43.5801732905976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112">
        <v>0</v>
      </c>
      <c r="W26" s="114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>
        <v>0</v>
      </c>
      <c r="AH26" s="112">
        <v>0</v>
      </c>
      <c r="AI26" s="112">
        <v>0</v>
      </c>
      <c r="AJ26" s="112">
        <v>0</v>
      </c>
      <c r="AL26" s="16">
        <v>1</v>
      </c>
      <c r="AM26" s="98">
        <v>5</v>
      </c>
      <c r="AN26" s="7">
        <v>58.735216251514764</v>
      </c>
      <c r="AO26" s="7">
        <v>41.987385815227583</v>
      </c>
      <c r="AP26" s="7">
        <v>73.626365429530381</v>
      </c>
      <c r="AQ26" s="7">
        <v>69.260598838591775</v>
      </c>
      <c r="AR26" s="7">
        <v>108.39803651823782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f t="shared" ref="BF26:BN26" si="37">V4</f>
        <v>0</v>
      </c>
      <c r="BG26" s="7">
        <f t="shared" si="37"/>
        <v>0</v>
      </c>
      <c r="BH26" s="7">
        <f t="shared" si="37"/>
        <v>0</v>
      </c>
      <c r="BI26" s="7">
        <f t="shared" si="37"/>
        <v>0</v>
      </c>
      <c r="BJ26" s="7">
        <f t="shared" si="37"/>
        <v>0</v>
      </c>
      <c r="BK26" s="7">
        <f t="shared" si="37"/>
        <v>0</v>
      </c>
      <c r="BL26" s="7">
        <f t="shared" si="37"/>
        <v>0</v>
      </c>
      <c r="BM26" s="7">
        <f t="shared" si="37"/>
        <v>0</v>
      </c>
      <c r="BN26" s="7">
        <f t="shared" si="37"/>
        <v>0</v>
      </c>
      <c r="BO26" s="7">
        <f t="shared" ref="BO26:BT26" si="38">AE4</f>
        <v>0</v>
      </c>
      <c r="BP26" s="7">
        <f t="shared" si="38"/>
        <v>0</v>
      </c>
      <c r="BQ26" s="7">
        <f t="shared" si="38"/>
        <v>0</v>
      </c>
      <c r="BR26" s="7">
        <f t="shared" si="38"/>
        <v>0</v>
      </c>
      <c r="BS26" s="7">
        <f t="shared" si="38"/>
        <v>0</v>
      </c>
      <c r="BT26" s="7">
        <f t="shared" si="38"/>
        <v>0</v>
      </c>
      <c r="BU26" s="16">
        <v>1</v>
      </c>
      <c r="BV26">
        <v>5</v>
      </c>
      <c r="CG26" s="97"/>
      <c r="CH26" s="97"/>
      <c r="CI26" s="97"/>
      <c r="CJ26" s="97"/>
      <c r="CK26" s="97"/>
      <c r="CL26" s="97"/>
      <c r="CM26" s="97"/>
      <c r="CN26" s="97"/>
      <c r="CO26" s="97"/>
      <c r="CP26" s="97"/>
      <c r="CQ26" s="97"/>
    </row>
    <row r="27" spans="1:95" x14ac:dyDescent="0.2">
      <c r="A27" s="24"/>
      <c r="B27" s="19">
        <v>24</v>
      </c>
      <c r="C27">
        <v>9</v>
      </c>
      <c r="D27" s="7">
        <v>31.365661053440494</v>
      </c>
      <c r="E27" s="7">
        <v>21.563891974240342</v>
      </c>
      <c r="F27" s="7">
        <v>23.18495378349267</v>
      </c>
      <c r="G27" s="7">
        <v>18.472564803107986</v>
      </c>
      <c r="H27" s="7">
        <v>66.018998818862698</v>
      </c>
      <c r="I27" s="7">
        <v>85.214653531071932</v>
      </c>
      <c r="J27" s="7">
        <v>97.032277896325539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12">
        <v>0</v>
      </c>
      <c r="W27" s="114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>
        <v>0</v>
      </c>
      <c r="AH27" s="112">
        <v>0</v>
      </c>
      <c r="AI27" s="112">
        <v>0</v>
      </c>
      <c r="AJ27" s="112">
        <v>0</v>
      </c>
      <c r="AL27" s="16">
        <v>4</v>
      </c>
      <c r="AM27" s="77">
        <v>5</v>
      </c>
      <c r="AN27" s="7">
        <v>40.752739902366798</v>
      </c>
      <c r="AO27" s="7">
        <v>54.454272662223076</v>
      </c>
      <c r="AP27" s="7">
        <v>43.179620227264905</v>
      </c>
      <c r="AQ27" s="7">
        <v>59.112207369945544</v>
      </c>
      <c r="AR27" s="7">
        <v>65.889669921289936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f t="shared" ref="BF27:BN27" si="39">V7</f>
        <v>0</v>
      </c>
      <c r="BG27" s="7">
        <f t="shared" si="39"/>
        <v>0</v>
      </c>
      <c r="BH27" s="7">
        <f t="shared" si="39"/>
        <v>0</v>
      </c>
      <c r="BI27" s="7">
        <f t="shared" si="39"/>
        <v>0</v>
      </c>
      <c r="BJ27" s="7">
        <f t="shared" si="39"/>
        <v>0</v>
      </c>
      <c r="BK27" s="7">
        <f t="shared" si="39"/>
        <v>0</v>
      </c>
      <c r="BL27" s="7">
        <f t="shared" si="39"/>
        <v>0</v>
      </c>
      <c r="BM27" s="7">
        <f t="shared" si="39"/>
        <v>0</v>
      </c>
      <c r="BN27" s="7">
        <f t="shared" si="39"/>
        <v>0</v>
      </c>
      <c r="BO27" s="7">
        <f t="shared" ref="BO27:BT27" si="40">AE7</f>
        <v>0</v>
      </c>
      <c r="BP27" s="7">
        <f t="shared" si="40"/>
        <v>0</v>
      </c>
      <c r="BQ27" s="7">
        <f t="shared" si="40"/>
        <v>0</v>
      </c>
      <c r="BR27" s="7">
        <f t="shared" si="40"/>
        <v>0</v>
      </c>
      <c r="BS27" s="7">
        <f t="shared" si="40"/>
        <v>0</v>
      </c>
      <c r="BT27" s="7">
        <f t="shared" si="40"/>
        <v>0</v>
      </c>
      <c r="BU27" s="16">
        <v>4</v>
      </c>
      <c r="BV27">
        <v>5</v>
      </c>
      <c r="CG27" s="97"/>
      <c r="CH27" s="97"/>
      <c r="CI27" s="97"/>
      <c r="CJ27" s="97"/>
      <c r="CK27" s="97"/>
      <c r="CL27" s="97"/>
      <c r="CM27" s="97"/>
      <c r="CN27" s="97"/>
      <c r="CO27" s="97"/>
      <c r="CP27" s="97"/>
      <c r="CQ27" s="97"/>
    </row>
    <row r="28" spans="1:95" ht="16" thickBot="1" x14ac:dyDescent="0.25">
      <c r="A28" s="45"/>
      <c r="B28" s="35">
        <v>25</v>
      </c>
      <c r="C28">
        <v>4</v>
      </c>
      <c r="D28" s="7">
        <v>36.175439406086468</v>
      </c>
      <c r="E28" s="7">
        <v>33.481523705633222</v>
      </c>
      <c r="F28" s="7">
        <v>58.831558426224852</v>
      </c>
      <c r="G28" s="7">
        <v>70.49733914655495</v>
      </c>
      <c r="H28" s="7">
        <v>16.486554647263635</v>
      </c>
      <c r="I28" s="7">
        <v>43.705836996741198</v>
      </c>
      <c r="J28" s="7">
        <v>20.72665753205866</v>
      </c>
      <c r="K28" s="7">
        <v>34.447563446612079</v>
      </c>
      <c r="L28" s="7">
        <v>54.742251988802131</v>
      </c>
      <c r="M28" s="7">
        <v>53.392414345309732</v>
      </c>
      <c r="N28" s="7">
        <v>54.154774162580843</v>
      </c>
      <c r="O28" s="7">
        <v>55.945481975127031</v>
      </c>
      <c r="P28" s="7">
        <v>41.922459567053394</v>
      </c>
      <c r="Q28" s="7">
        <v>50.950349655919261</v>
      </c>
      <c r="R28" s="7">
        <v>52.359877559829883</v>
      </c>
      <c r="S28" s="7">
        <v>25.861590724351178</v>
      </c>
      <c r="T28" s="7">
        <v>70.120348028124184</v>
      </c>
      <c r="U28" s="7">
        <v>52.368255140239455</v>
      </c>
      <c r="V28" s="112">
        <v>44.334155527459153</v>
      </c>
      <c r="W28" s="114">
        <v>49.989022303920777</v>
      </c>
      <c r="X28" s="112">
        <v>59.669316467182135</v>
      </c>
      <c r="Y28" s="112">
        <v>59.611720601866317</v>
      </c>
      <c r="Z28" s="112">
        <v>44.956190872869939</v>
      </c>
      <c r="AA28" s="112">
        <v>28.060705581864031</v>
      </c>
      <c r="AB28" s="112">
        <v>56.803136769557042</v>
      </c>
      <c r="AC28" s="112">
        <v>45.02687670757571</v>
      </c>
      <c r="AD28" s="112">
        <v>45.521677550516102</v>
      </c>
      <c r="AE28" s="112">
        <v>66.598622663450016</v>
      </c>
      <c r="AF28" s="112">
        <v>57.880703049738337</v>
      </c>
      <c r="AG28" s="112">
        <v>42.298403487932958</v>
      </c>
      <c r="AH28" s="112">
        <v>25.524916711641463</v>
      </c>
      <c r="AI28" s="112">
        <v>46.514944427826073</v>
      </c>
      <c r="AJ28" s="112">
        <v>65.292767317107845</v>
      </c>
      <c r="AL28" s="35">
        <v>17</v>
      </c>
      <c r="AM28" s="78">
        <v>5</v>
      </c>
      <c r="AN28" s="7">
        <v>35.732474841930305</v>
      </c>
      <c r="AO28" s="7">
        <v>66.811203766342928</v>
      </c>
      <c r="AP28" s="7">
        <v>29.143507849801313</v>
      </c>
      <c r="AQ28" s="7">
        <v>50.108402824757185</v>
      </c>
      <c r="AR28" s="7">
        <v>40.188824021047424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f t="shared" ref="BF28:BN28" si="41">V20</f>
        <v>0</v>
      </c>
      <c r="BG28" s="7">
        <f t="shared" si="41"/>
        <v>0</v>
      </c>
      <c r="BH28" s="7">
        <f t="shared" si="41"/>
        <v>0</v>
      </c>
      <c r="BI28" s="7">
        <f t="shared" si="41"/>
        <v>0</v>
      </c>
      <c r="BJ28" s="7">
        <f t="shared" si="41"/>
        <v>0</v>
      </c>
      <c r="BK28" s="7">
        <f t="shared" si="41"/>
        <v>0</v>
      </c>
      <c r="BL28" s="7">
        <f t="shared" si="41"/>
        <v>0</v>
      </c>
      <c r="BM28" s="7">
        <f t="shared" si="41"/>
        <v>0</v>
      </c>
      <c r="BN28" s="7">
        <f t="shared" si="41"/>
        <v>0</v>
      </c>
      <c r="BO28" s="7">
        <f t="shared" ref="BO28:BT28" si="42">AE20</f>
        <v>0</v>
      </c>
      <c r="BP28" s="7">
        <f t="shared" si="42"/>
        <v>0</v>
      </c>
      <c r="BQ28" s="7">
        <f t="shared" si="42"/>
        <v>0</v>
      </c>
      <c r="BR28" s="7">
        <f t="shared" si="42"/>
        <v>0</v>
      </c>
      <c r="BS28" s="7">
        <f t="shared" si="42"/>
        <v>0</v>
      </c>
      <c r="BT28" s="7">
        <f t="shared" si="42"/>
        <v>0</v>
      </c>
      <c r="BU28" s="35">
        <v>17</v>
      </c>
      <c r="BV28">
        <v>5</v>
      </c>
      <c r="CG28" s="97"/>
      <c r="CH28" s="97"/>
      <c r="CI28" s="97"/>
      <c r="CJ28" s="97"/>
      <c r="CK28" s="97"/>
      <c r="CL28" s="97"/>
      <c r="CM28" s="97"/>
      <c r="CN28" s="97"/>
      <c r="CO28" s="97"/>
      <c r="CP28" s="97"/>
      <c r="CQ28" s="97"/>
    </row>
    <row r="29" spans="1:95" x14ac:dyDescent="0.2">
      <c r="A29" s="24">
        <v>6</v>
      </c>
      <c r="B29" s="19">
        <v>26</v>
      </c>
      <c r="C29">
        <v>2</v>
      </c>
      <c r="D29" s="7">
        <v>51.826854006270821</v>
      </c>
      <c r="E29" s="7">
        <v>35.732474841930305</v>
      </c>
      <c r="F29" s="7">
        <v>54.965305067207026</v>
      </c>
      <c r="G29" s="7">
        <v>43.041390150506956</v>
      </c>
      <c r="H29" s="7">
        <v>66.50123329118874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112">
        <v>0</v>
      </c>
      <c r="W29" s="114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0</v>
      </c>
      <c r="AG29" s="112">
        <v>0</v>
      </c>
      <c r="AH29" s="112">
        <v>0</v>
      </c>
      <c r="AI29" s="112">
        <v>0</v>
      </c>
      <c r="AJ29" s="112">
        <v>0</v>
      </c>
      <c r="AL29" s="19">
        <v>35</v>
      </c>
      <c r="AM29" s="98">
        <v>6</v>
      </c>
      <c r="AN29" s="7">
        <v>48.707252501256136</v>
      </c>
      <c r="AO29" s="7">
        <v>31.978271620890503</v>
      </c>
      <c r="AP29" s="7">
        <v>49.989022303920791</v>
      </c>
      <c r="AQ29" s="7">
        <v>64.104198096499715</v>
      </c>
      <c r="AR29" s="7">
        <v>60.475658581603511</v>
      </c>
      <c r="AS29" s="7">
        <v>92.032956786912976</v>
      </c>
      <c r="AT29" s="7">
        <v>99.25704909384271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f t="shared" ref="BF29:BN29" si="43">V38</f>
        <v>0</v>
      </c>
      <c r="BG29" s="7">
        <f t="shared" si="43"/>
        <v>0</v>
      </c>
      <c r="BH29" s="7">
        <f t="shared" si="43"/>
        <v>0</v>
      </c>
      <c r="BI29" s="7">
        <f t="shared" si="43"/>
        <v>0</v>
      </c>
      <c r="BJ29" s="7">
        <f t="shared" si="43"/>
        <v>0</v>
      </c>
      <c r="BK29" s="7">
        <f t="shared" si="43"/>
        <v>0</v>
      </c>
      <c r="BL29" s="7">
        <f t="shared" si="43"/>
        <v>0</v>
      </c>
      <c r="BM29" s="7">
        <f t="shared" si="43"/>
        <v>0</v>
      </c>
      <c r="BN29" s="7">
        <f t="shared" si="43"/>
        <v>0</v>
      </c>
      <c r="BO29" s="7">
        <f t="shared" ref="BO29:BT29" si="44">AE38</f>
        <v>0</v>
      </c>
      <c r="BP29" s="7">
        <f t="shared" si="44"/>
        <v>0</v>
      </c>
      <c r="BQ29" s="7">
        <f t="shared" si="44"/>
        <v>0</v>
      </c>
      <c r="BR29" s="7">
        <f t="shared" si="44"/>
        <v>0</v>
      </c>
      <c r="BS29" s="7">
        <f t="shared" si="44"/>
        <v>0</v>
      </c>
      <c r="BT29" s="7">
        <f t="shared" si="44"/>
        <v>0</v>
      </c>
      <c r="BU29" s="19">
        <v>35</v>
      </c>
      <c r="BV29">
        <v>6</v>
      </c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</row>
    <row r="30" spans="1:95" x14ac:dyDescent="0.2">
      <c r="A30" s="24"/>
      <c r="B30" s="19">
        <v>27</v>
      </c>
      <c r="C30">
        <v>4</v>
      </c>
      <c r="D30" s="7">
        <v>41.209841633464109</v>
      </c>
      <c r="E30" s="7">
        <v>55.064265235795091</v>
      </c>
      <c r="F30" s="7">
        <v>60.25155830564745</v>
      </c>
      <c r="G30" s="7">
        <v>87.147780210580862</v>
      </c>
      <c r="H30" s="7">
        <v>66.325304102587722</v>
      </c>
      <c r="I30" s="7">
        <v>117.21910509074235</v>
      </c>
      <c r="J30" s="7">
        <v>101.20326574274159</v>
      </c>
      <c r="K30" s="7">
        <v>140.74335088082273</v>
      </c>
      <c r="L30" s="7">
        <v>108.06450409818169</v>
      </c>
      <c r="M30" s="7">
        <v>84.768547374262198</v>
      </c>
      <c r="N30" s="7">
        <v>116.74996058780629</v>
      </c>
      <c r="O30" s="7">
        <v>93.132514215669417</v>
      </c>
      <c r="P30" s="7">
        <v>111.86111882004495</v>
      </c>
      <c r="Q30" s="7">
        <v>83.126541613985907</v>
      </c>
      <c r="R30" s="7">
        <v>122.38074182059039</v>
      </c>
      <c r="S30" s="7">
        <v>78.343466798895463</v>
      </c>
      <c r="T30" s="7">
        <v>128.20839619299943</v>
      </c>
      <c r="U30" s="7">
        <v>121.6613171029183</v>
      </c>
      <c r="V30" s="112">
        <v>99.25704909384271</v>
      </c>
      <c r="W30" s="114">
        <v>86.550877606398799</v>
      </c>
      <c r="X30" s="112">
        <v>31.408072554263953</v>
      </c>
      <c r="Y30" s="112">
        <v>53.780924636803654</v>
      </c>
      <c r="Z30" s="112">
        <v>46.181412007769957</v>
      </c>
      <c r="AA30" s="112">
        <v>19.297232874675306</v>
      </c>
      <c r="AB30" s="112">
        <v>31.677725923697082</v>
      </c>
      <c r="AC30" s="112">
        <v>16.625308322797185</v>
      </c>
      <c r="AD30" s="112">
        <v>36.021501366060576</v>
      </c>
      <c r="AE30" s="112">
        <v>37.356678243836228</v>
      </c>
      <c r="AF30" s="112">
        <v>17.153095888600273</v>
      </c>
      <c r="AG30" s="112">
        <v>21.446082249730722</v>
      </c>
      <c r="AH30" s="112">
        <v>4.335397861953914</v>
      </c>
      <c r="AI30" s="112">
        <v>15.188553282555452</v>
      </c>
      <c r="AJ30" s="112">
        <v>22.503228177663686</v>
      </c>
      <c r="AL30" s="19">
        <v>38</v>
      </c>
      <c r="AM30" s="77">
        <v>6</v>
      </c>
      <c r="AN30" s="7">
        <v>53.570437929013153</v>
      </c>
      <c r="AO30" s="7">
        <v>24.278228026941918</v>
      </c>
      <c r="AP30" s="7">
        <v>42.474332676534004</v>
      </c>
      <c r="AQ30" s="7">
        <v>44.648314792818148</v>
      </c>
      <c r="AR30" s="7">
        <v>28.300513821088046</v>
      </c>
      <c r="AS30" s="7">
        <v>46.076692252650304</v>
      </c>
      <c r="AT30" s="7">
        <v>30.159289474462007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f t="shared" ref="BF30:BN30" si="45">V41</f>
        <v>0</v>
      </c>
      <c r="BG30" s="7">
        <f t="shared" si="45"/>
        <v>0</v>
      </c>
      <c r="BH30" s="7">
        <f t="shared" si="45"/>
        <v>0</v>
      </c>
      <c r="BI30" s="7">
        <f t="shared" si="45"/>
        <v>0</v>
      </c>
      <c r="BJ30" s="7">
        <f t="shared" si="45"/>
        <v>0</v>
      </c>
      <c r="BK30" s="7">
        <f t="shared" si="45"/>
        <v>0</v>
      </c>
      <c r="BL30" s="7">
        <f t="shared" si="45"/>
        <v>0</v>
      </c>
      <c r="BM30" s="7">
        <f t="shared" si="45"/>
        <v>0</v>
      </c>
      <c r="BN30" s="7">
        <f t="shared" si="45"/>
        <v>0</v>
      </c>
      <c r="BO30" s="7">
        <f t="shared" ref="BO30:BT30" si="46">AE41</f>
        <v>0</v>
      </c>
      <c r="BP30" s="7">
        <f t="shared" si="46"/>
        <v>0</v>
      </c>
      <c r="BQ30" s="7">
        <f t="shared" si="46"/>
        <v>0</v>
      </c>
      <c r="BR30" s="7">
        <f t="shared" si="46"/>
        <v>0</v>
      </c>
      <c r="BS30" s="7">
        <f t="shared" si="46"/>
        <v>0</v>
      </c>
      <c r="BT30" s="7">
        <f t="shared" si="46"/>
        <v>0</v>
      </c>
      <c r="BU30" s="19">
        <v>38</v>
      </c>
      <c r="BV30">
        <v>6</v>
      </c>
      <c r="CG30" s="97"/>
      <c r="CH30" s="97"/>
      <c r="CI30" s="97"/>
      <c r="CJ30" s="97"/>
      <c r="CK30" s="97"/>
      <c r="CL30" s="97"/>
      <c r="CM30" s="97"/>
      <c r="CN30" s="97"/>
      <c r="CO30" s="97"/>
      <c r="CP30" s="97"/>
      <c r="CQ30" s="97"/>
    </row>
    <row r="31" spans="1:95" ht="16" thickBot="1" x14ac:dyDescent="0.25">
      <c r="A31" s="45"/>
      <c r="B31" s="35">
        <v>28</v>
      </c>
      <c r="C31">
        <v>2</v>
      </c>
      <c r="D31" s="7">
        <v>49.134509102144349</v>
      </c>
      <c r="E31" s="7">
        <v>31.424304116307511</v>
      </c>
      <c r="F31" s="7">
        <v>53.800821390276404</v>
      </c>
      <c r="G31" s="7">
        <v>70.063799360359567</v>
      </c>
      <c r="H31" s="7">
        <v>134.54394137773886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112">
        <v>0</v>
      </c>
      <c r="W31" s="114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>
        <v>0</v>
      </c>
      <c r="AH31" s="112">
        <v>0</v>
      </c>
      <c r="AI31" s="112">
        <v>0</v>
      </c>
      <c r="AJ31" s="112">
        <v>0</v>
      </c>
      <c r="AL31" s="35">
        <v>42</v>
      </c>
      <c r="AM31" s="78">
        <v>6</v>
      </c>
      <c r="AN31" s="7">
        <v>63.391056564134857</v>
      </c>
      <c r="AO31" s="7">
        <v>0</v>
      </c>
      <c r="AP31" s="7">
        <v>0</v>
      </c>
      <c r="AQ31" s="7">
        <v>0</v>
      </c>
      <c r="AR31" s="7">
        <v>89.941703277173374</v>
      </c>
      <c r="AS31" s="7">
        <v>125.78936984973531</v>
      </c>
      <c r="AT31" s="7">
        <v>142.07852775859837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f t="shared" ref="BF31:BN31" si="47">V45</f>
        <v>0</v>
      </c>
      <c r="BG31" s="7">
        <f t="shared" si="47"/>
        <v>0</v>
      </c>
      <c r="BH31" s="7">
        <f t="shared" si="47"/>
        <v>0</v>
      </c>
      <c r="BI31" s="7">
        <f t="shared" si="47"/>
        <v>0</v>
      </c>
      <c r="BJ31" s="7">
        <f t="shared" si="47"/>
        <v>0</v>
      </c>
      <c r="BK31" s="7">
        <f t="shared" si="47"/>
        <v>0</v>
      </c>
      <c r="BL31" s="7">
        <f t="shared" si="47"/>
        <v>0</v>
      </c>
      <c r="BM31" s="7">
        <f t="shared" si="47"/>
        <v>0</v>
      </c>
      <c r="BN31" s="7">
        <f t="shared" si="47"/>
        <v>0</v>
      </c>
      <c r="BO31" s="7">
        <f t="shared" ref="BO31:BT31" si="48">AE45</f>
        <v>0</v>
      </c>
      <c r="BP31" s="7">
        <f t="shared" si="48"/>
        <v>0</v>
      </c>
      <c r="BQ31" s="7">
        <f t="shared" si="48"/>
        <v>0</v>
      </c>
      <c r="BR31" s="7">
        <f t="shared" si="48"/>
        <v>0</v>
      </c>
      <c r="BS31" s="7">
        <f t="shared" si="48"/>
        <v>0</v>
      </c>
      <c r="BT31" s="7">
        <f t="shared" si="48"/>
        <v>0</v>
      </c>
      <c r="BU31" s="35">
        <v>42</v>
      </c>
      <c r="BV31">
        <v>6</v>
      </c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</row>
    <row r="32" spans="1:95" x14ac:dyDescent="0.2">
      <c r="A32" s="24">
        <v>7</v>
      </c>
      <c r="B32" s="19">
        <v>29</v>
      </c>
      <c r="C32">
        <v>7</v>
      </c>
      <c r="D32" s="7">
        <v>48.355394124054094</v>
      </c>
      <c r="E32" s="7">
        <v>43.305807532184097</v>
      </c>
      <c r="F32" s="7">
        <v>48.956485518440935</v>
      </c>
      <c r="G32" s="7">
        <v>81.829063848053323</v>
      </c>
      <c r="H32" s="7">
        <v>68.989374672831843</v>
      </c>
      <c r="I32" s="7">
        <v>86.87917403869892</v>
      </c>
      <c r="J32" s="7">
        <v>99.25704909384271</v>
      </c>
      <c r="K32" s="7">
        <v>144.70961160597983</v>
      </c>
      <c r="L32" s="7">
        <v>174.77308250450736</v>
      </c>
      <c r="M32" s="7">
        <v>180.60230767324319</v>
      </c>
      <c r="N32" s="7">
        <v>159.04469888431007</v>
      </c>
      <c r="O32" s="7">
        <v>96.390345797442023</v>
      </c>
      <c r="P32" s="7">
        <v>98.366407576550003</v>
      </c>
      <c r="Q32" s="7">
        <v>114.00211421346641</v>
      </c>
      <c r="R32" s="7">
        <v>88.371430549154098</v>
      </c>
      <c r="S32" s="7">
        <v>59.082885838512034</v>
      </c>
      <c r="T32" s="7">
        <v>111.08671623093507</v>
      </c>
      <c r="U32" s="7">
        <v>108.59438605908716</v>
      </c>
      <c r="V32" s="112">
        <v>107.15710742006982</v>
      </c>
      <c r="W32" s="114">
        <v>94.370301721183793</v>
      </c>
      <c r="X32" s="112">
        <v>82.499793879594748</v>
      </c>
      <c r="Y32" s="112">
        <v>95.793443193259961</v>
      </c>
      <c r="Z32" s="112">
        <v>102.9185753316016</v>
      </c>
      <c r="AA32" s="112">
        <v>45.796043308929612</v>
      </c>
      <c r="AB32" s="112">
        <v>54.168911329522004</v>
      </c>
      <c r="AC32" s="112">
        <v>29.263935568188923</v>
      </c>
      <c r="AD32" s="112">
        <v>34.683182895631305</v>
      </c>
      <c r="AE32" s="112">
        <v>0</v>
      </c>
      <c r="AF32" s="112">
        <v>0</v>
      </c>
      <c r="AG32" s="112">
        <v>0</v>
      </c>
      <c r="AH32" s="112">
        <v>0</v>
      </c>
      <c r="AI32" s="112">
        <v>0</v>
      </c>
      <c r="AJ32" s="112">
        <v>0</v>
      </c>
      <c r="AL32" s="19">
        <v>6</v>
      </c>
      <c r="AM32" s="98">
        <v>7</v>
      </c>
      <c r="AN32" s="7">
        <v>37.381287386289351</v>
      </c>
      <c r="AO32" s="7">
        <v>21.614157456697775</v>
      </c>
      <c r="AP32" s="7">
        <v>41.486301786980007</v>
      </c>
      <c r="AQ32" s="7">
        <v>48.536035701635498</v>
      </c>
      <c r="AR32" s="7">
        <v>71.779108949219577</v>
      </c>
      <c r="AS32" s="7">
        <v>123.40699542076307</v>
      </c>
      <c r="AT32" s="7">
        <v>106.21724761787092</v>
      </c>
      <c r="AU32" s="7">
        <v>134.58582927978671</v>
      </c>
      <c r="AV32" s="7">
        <v>95.83951988551263</v>
      </c>
      <c r="AW32" s="7">
        <v>107.81945987120167</v>
      </c>
      <c r="AX32" s="7">
        <v>105.57322112388498</v>
      </c>
      <c r="AY32" s="7">
        <v>135.0623041655812</v>
      </c>
      <c r="AZ32" s="7">
        <v>99.180080073829757</v>
      </c>
      <c r="BA32" s="7">
        <v>108.23415010147555</v>
      </c>
      <c r="BB32" s="7">
        <v>72.847250451440118</v>
      </c>
      <c r="BC32" s="7">
        <v>75.680967024978116</v>
      </c>
      <c r="BD32" s="7">
        <v>92.488487721683498</v>
      </c>
      <c r="BE32" s="7">
        <v>102.22114176250466</v>
      </c>
      <c r="BF32" s="7">
        <f t="shared" ref="BF32:BN33" si="49">V9</f>
        <v>115.17078668060182</v>
      </c>
      <c r="BG32" s="7">
        <f t="shared" si="49"/>
        <v>102.94370807283035</v>
      </c>
      <c r="BH32" s="7">
        <f t="shared" si="49"/>
        <v>107.81945987120172</v>
      </c>
      <c r="BI32" s="7">
        <f t="shared" si="49"/>
        <v>104.75640703395166</v>
      </c>
      <c r="BJ32" s="7">
        <f t="shared" si="49"/>
        <v>84.533975122794146</v>
      </c>
      <c r="BK32" s="7">
        <f t="shared" si="49"/>
        <v>47.238557935702914</v>
      </c>
      <c r="BL32" s="7">
        <f t="shared" si="49"/>
        <v>57.999036373023557</v>
      </c>
      <c r="BM32" s="7">
        <f t="shared" si="49"/>
        <v>24.975661596038854</v>
      </c>
      <c r="BN32" s="7">
        <f t="shared" si="49"/>
        <v>48.867473726589225</v>
      </c>
      <c r="BO32" s="7">
        <f t="shared" ref="BO32:BT32" si="50">AE9</f>
        <v>40.752739902366798</v>
      </c>
      <c r="BP32" s="7">
        <f t="shared" si="50"/>
        <v>27.444953421760431</v>
      </c>
      <c r="BQ32" s="7">
        <f t="shared" si="50"/>
        <v>25.26154652751552</v>
      </c>
      <c r="BR32" s="7">
        <f t="shared" si="50"/>
        <v>11.334866294151972</v>
      </c>
      <c r="BS32" s="7">
        <f t="shared" si="50"/>
        <v>7.3230524755178079</v>
      </c>
      <c r="BT32" s="7">
        <f t="shared" si="50"/>
        <v>14.462321780800611</v>
      </c>
      <c r="BU32" s="19">
        <v>6</v>
      </c>
      <c r="BV32">
        <v>7</v>
      </c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</row>
    <row r="33" spans="1:95" x14ac:dyDescent="0.2">
      <c r="A33" s="24"/>
      <c r="B33" s="19">
        <v>30</v>
      </c>
      <c r="C33">
        <v>1</v>
      </c>
      <c r="D33" s="7">
        <v>50.02986300841745</v>
      </c>
      <c r="E33" s="7">
        <v>42.411500823462205</v>
      </c>
      <c r="F33" s="7">
        <v>52.778756580308517</v>
      </c>
      <c r="G33" s="7">
        <v>55.837097028578171</v>
      </c>
      <c r="H33" s="7">
        <v>77.669595174700447</v>
      </c>
      <c r="I33" s="7">
        <v>126.3768476759566</v>
      </c>
      <c r="J33" s="7">
        <v>118.35636163134187</v>
      </c>
      <c r="K33" s="7">
        <v>95.818575934488678</v>
      </c>
      <c r="L33" s="7">
        <v>103.39505021739608</v>
      </c>
      <c r="M33" s="7">
        <v>111.49512327590175</v>
      </c>
      <c r="N33" s="7">
        <v>102.31538954211238</v>
      </c>
      <c r="O33" s="7">
        <v>110.83538881864791</v>
      </c>
      <c r="P33" s="7">
        <v>90.614527703817188</v>
      </c>
      <c r="Q33" s="7">
        <v>104.63388492046164</v>
      </c>
      <c r="R33" s="7">
        <v>91.070582237363325</v>
      </c>
      <c r="S33" s="7">
        <v>62.396218890498083</v>
      </c>
      <c r="T33" s="7">
        <v>89.598222480380883</v>
      </c>
      <c r="U33" s="7">
        <v>89.723886186524481</v>
      </c>
      <c r="V33" s="112">
        <v>116.58240897961483</v>
      </c>
      <c r="W33" s="114">
        <v>102.25884087434775</v>
      </c>
      <c r="X33" s="112">
        <v>111.4134418669084</v>
      </c>
      <c r="Y33" s="112">
        <v>99.337159706509254</v>
      </c>
      <c r="Z33" s="112">
        <v>97.734947453178449</v>
      </c>
      <c r="AA33" s="112">
        <v>79.629948990540484</v>
      </c>
      <c r="AB33" s="112">
        <v>109.77981368704172</v>
      </c>
      <c r="AC33" s="112">
        <v>133.16164061015934</v>
      </c>
      <c r="AD33" s="112">
        <v>63.355451847394157</v>
      </c>
      <c r="AE33" s="112">
        <v>87.587603182083427</v>
      </c>
      <c r="AF33" s="112">
        <v>94.860390175143792</v>
      </c>
      <c r="AG33" s="112">
        <v>82.328053481198509</v>
      </c>
      <c r="AH33" s="112">
        <v>56.155968682917546</v>
      </c>
      <c r="AI33" s="112">
        <v>64.038224650774339</v>
      </c>
      <c r="AJ33" s="112">
        <v>65.515296796737147</v>
      </c>
      <c r="AL33" s="16">
        <v>7</v>
      </c>
      <c r="AM33" s="77">
        <v>7</v>
      </c>
      <c r="AN33" s="7">
        <v>45.823270445260711</v>
      </c>
      <c r="AO33" s="7">
        <v>35.382187261055037</v>
      </c>
      <c r="AP33" s="7">
        <v>26.056369468873747</v>
      </c>
      <c r="AQ33" s="7">
        <v>64.326203977353387</v>
      </c>
      <c r="AR33" s="7">
        <v>67.4688438284944</v>
      </c>
      <c r="AS33" s="7">
        <v>126.94128715605156</v>
      </c>
      <c r="AT33" s="7">
        <v>90.452735682157311</v>
      </c>
      <c r="AU33" s="7">
        <v>62.924006456301157</v>
      </c>
      <c r="AV33" s="7">
        <v>87.461939475939843</v>
      </c>
      <c r="AW33" s="7">
        <v>89.309719555026248</v>
      </c>
      <c r="AX33" s="7">
        <v>64.465481251662553</v>
      </c>
      <c r="AY33" s="7">
        <v>69.322383494112373</v>
      </c>
      <c r="AZ33" s="7">
        <v>40.639642566837551</v>
      </c>
      <c r="BA33" s="7">
        <v>52.171382000614493</v>
      </c>
      <c r="BB33" s="7">
        <v>41.486301786980007</v>
      </c>
      <c r="BC33" s="7">
        <v>40.229141126768496</v>
      </c>
      <c r="BD33" s="7">
        <v>43.065999292960072</v>
      </c>
      <c r="BE33" s="7">
        <v>21.697933260793501</v>
      </c>
      <c r="BF33" s="7">
        <f t="shared" si="49"/>
        <v>10.810220321002477</v>
      </c>
      <c r="BG33" s="7">
        <f t="shared" si="49"/>
        <v>20.39993189608532</v>
      </c>
      <c r="BH33" s="7">
        <f t="shared" si="49"/>
        <v>29.119422306123788</v>
      </c>
      <c r="BI33" s="7">
        <f t="shared" si="49"/>
        <v>28.478537404791474</v>
      </c>
      <c r="BJ33" s="7">
        <f t="shared" si="49"/>
        <v>17.002299441227958</v>
      </c>
      <c r="BK33" s="7">
        <f t="shared" si="49"/>
        <v>13.508848410436109</v>
      </c>
      <c r="BL33" s="7">
        <f t="shared" si="49"/>
        <v>12.095131716320701</v>
      </c>
      <c r="BM33" s="7">
        <f t="shared" si="49"/>
        <v>9.2216216358372378</v>
      </c>
      <c r="BN33" s="7">
        <f t="shared" si="49"/>
        <v>5.2228977865930304</v>
      </c>
      <c r="BO33" s="140"/>
      <c r="BP33" s="7"/>
      <c r="BQ33" s="7"/>
      <c r="BR33" s="7"/>
      <c r="BS33" s="7"/>
      <c r="BT33" s="7"/>
      <c r="BU33" s="16">
        <v>7</v>
      </c>
      <c r="BV33">
        <v>7</v>
      </c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</row>
    <row r="34" spans="1:95" x14ac:dyDescent="0.2">
      <c r="A34" s="24"/>
      <c r="B34" s="19">
        <v>31</v>
      </c>
      <c r="C34">
        <v>8</v>
      </c>
      <c r="D34" s="7">
        <v>50.867097450599132</v>
      </c>
      <c r="E34" s="7">
        <v>16.932137205297789</v>
      </c>
      <c r="F34" s="7">
        <v>26.041185104381395</v>
      </c>
      <c r="G34" s="7">
        <v>29.556103684972779</v>
      </c>
      <c r="H34" s="7">
        <v>64.167029949571514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112">
        <v>0</v>
      </c>
      <c r="W34" s="114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>
        <v>0</v>
      </c>
      <c r="AH34" s="112">
        <v>0</v>
      </c>
      <c r="AI34" s="112">
        <v>0</v>
      </c>
      <c r="AJ34" s="112">
        <v>0</v>
      </c>
      <c r="AL34" s="19">
        <v>14</v>
      </c>
      <c r="AM34" s="77">
        <v>7</v>
      </c>
      <c r="AN34" s="7">
        <v>54.419191544257991</v>
      </c>
      <c r="AO34" s="7">
        <v>53.276175417126908</v>
      </c>
      <c r="AP34" s="7">
        <v>40.903536349739099</v>
      </c>
      <c r="AQ34" s="7">
        <v>87.80751466783471</v>
      </c>
      <c r="AR34" s="7">
        <v>101.15928344559133</v>
      </c>
      <c r="AS34" s="7">
        <v>114.50476903804078</v>
      </c>
      <c r="AT34" s="7">
        <v>127.17167061731483</v>
      </c>
      <c r="AU34" s="7">
        <v>133.41296802244656</v>
      </c>
      <c r="AV34" s="7">
        <v>153.47308431316858</v>
      </c>
      <c r="AW34" s="7">
        <v>137.3661387782137</v>
      </c>
      <c r="AX34" s="7">
        <v>164.74511875424872</v>
      </c>
      <c r="AY34" s="7">
        <v>175.9229054157212</v>
      </c>
      <c r="AZ34" s="7">
        <v>183.21768355735674</v>
      </c>
      <c r="BA34" s="7">
        <v>161.22339338957457</v>
      </c>
      <c r="BB34" s="7">
        <v>182.05529427552847</v>
      </c>
      <c r="BC34" s="7">
        <v>132.32597696430446</v>
      </c>
      <c r="BD34" s="7">
        <v>186.43781602728626</v>
      </c>
      <c r="BE34" s="7">
        <v>210.46785823459456</v>
      </c>
      <c r="BF34" s="7">
        <f t="shared" ref="BF34:BN34" si="51">V17</f>
        <v>206.6288320119078</v>
      </c>
      <c r="BG34" s="7">
        <f t="shared" si="51"/>
        <v>239.57785576275762</v>
      </c>
      <c r="BH34" s="7">
        <f t="shared" si="51"/>
        <v>296.09510760083799</v>
      </c>
      <c r="BI34" s="7">
        <f t="shared" si="51"/>
        <v>259.14421840809047</v>
      </c>
      <c r="BJ34" s="7">
        <f t="shared" si="51"/>
        <v>251.27819400227722</v>
      </c>
      <c r="BK34" s="7">
        <f t="shared" si="51"/>
        <v>262.09050871838213</v>
      </c>
      <c r="BL34" s="7">
        <f t="shared" si="51"/>
        <v>306.30528372500481</v>
      </c>
      <c r="BM34" s="7">
        <f t="shared" si="51"/>
        <v>260.72705750672412</v>
      </c>
      <c r="BN34" s="7">
        <f t="shared" si="51"/>
        <v>341.52044297664395</v>
      </c>
      <c r="BO34" s="7">
        <f t="shared" ref="BO34:BT34" si="52">AE17</f>
        <v>354.03864250364813</v>
      </c>
      <c r="BP34" s="7">
        <f t="shared" si="52"/>
        <v>323.59242090015823</v>
      </c>
      <c r="BQ34" s="7">
        <f t="shared" si="52"/>
        <v>382.21663421124617</v>
      </c>
      <c r="BR34" s="7">
        <f t="shared" si="52"/>
        <v>206.62883201190786</v>
      </c>
      <c r="BS34" s="7">
        <f t="shared" si="52"/>
        <v>312.14864606068181</v>
      </c>
      <c r="BT34" s="7">
        <f t="shared" si="52"/>
        <v>209.80969457366749</v>
      </c>
      <c r="BU34" s="19">
        <v>14</v>
      </c>
      <c r="BV34">
        <v>7</v>
      </c>
      <c r="CG34" s="97"/>
      <c r="CH34" s="97"/>
      <c r="CI34" s="97"/>
      <c r="CJ34" s="97"/>
      <c r="CK34" s="97"/>
      <c r="CL34" s="97"/>
      <c r="CM34" s="97"/>
      <c r="CN34" s="97"/>
      <c r="CO34" s="97"/>
      <c r="CP34" s="97"/>
      <c r="CQ34" s="97"/>
    </row>
    <row r="35" spans="1:95" x14ac:dyDescent="0.2">
      <c r="A35" s="24"/>
      <c r="B35" s="19">
        <v>32</v>
      </c>
      <c r="C35">
        <v>8</v>
      </c>
      <c r="D35" s="7">
        <v>40.482039335382467</v>
      </c>
      <c r="E35" s="7">
        <v>28.651325000738911</v>
      </c>
      <c r="F35" s="7">
        <v>23.712741349295754</v>
      </c>
      <c r="G35" s="7">
        <v>37.284421612803662</v>
      </c>
      <c r="H35" s="7">
        <v>26.389378290154259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112">
        <v>0</v>
      </c>
      <c r="W35" s="114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>
        <v>0</v>
      </c>
      <c r="AH35" s="112">
        <v>0</v>
      </c>
      <c r="AI35" s="112">
        <v>0</v>
      </c>
      <c r="AJ35" s="112">
        <v>0</v>
      </c>
      <c r="AL35" s="19">
        <v>22</v>
      </c>
      <c r="AM35" s="77">
        <v>7</v>
      </c>
      <c r="AN35" s="7">
        <v>14.529866022852794</v>
      </c>
      <c r="AO35" s="7">
        <v>28.792696670150455</v>
      </c>
      <c r="AP35" s="7">
        <v>38.226899408880605</v>
      </c>
      <c r="AQ35" s="7">
        <v>43.196898986859651</v>
      </c>
      <c r="AR35" s="7">
        <v>53.852134070285032</v>
      </c>
      <c r="AS35" s="7">
        <v>91.985832897109134</v>
      </c>
      <c r="AT35" s="7">
        <v>80.581851564578201</v>
      </c>
      <c r="AU35" s="7">
        <v>142.77910292034892</v>
      </c>
      <c r="AV35" s="7">
        <v>147.63391076769631</v>
      </c>
      <c r="AW35" s="7">
        <v>178.31051583244951</v>
      </c>
      <c r="AX35" s="7">
        <v>190.35852365896636</v>
      </c>
      <c r="AY35" s="7">
        <v>119.8454765491434</v>
      </c>
      <c r="AZ35" s="7">
        <v>82.906630128234639</v>
      </c>
      <c r="BA35" s="7">
        <v>56.718313767910125</v>
      </c>
      <c r="BB35" s="7">
        <v>42.736132064333155</v>
      </c>
      <c r="BC35" s="7">
        <v>43.615778007338292</v>
      </c>
      <c r="BD35" s="7">
        <v>54.391440809151277</v>
      </c>
      <c r="BE35" s="7">
        <v>87.026305294642057</v>
      </c>
      <c r="BF35" s="7">
        <f t="shared" ref="BF35:BN35" si="53">V25</f>
        <v>84.44601052849363</v>
      </c>
      <c r="BG35" s="7">
        <f t="shared" si="53"/>
        <v>99.172226092195785</v>
      </c>
      <c r="BH35" s="7">
        <f t="shared" si="53"/>
        <v>64.644552032917161</v>
      </c>
      <c r="BI35" s="7">
        <f t="shared" si="53"/>
        <v>69.837604689301102</v>
      </c>
      <c r="BJ35" s="7">
        <f t="shared" si="53"/>
        <v>52.385010301058607</v>
      </c>
      <c r="BK35" s="7">
        <f t="shared" si="53"/>
        <v>42.479568664289978</v>
      </c>
      <c r="BL35" s="7">
        <f t="shared" si="53"/>
        <v>34.45279943436806</v>
      </c>
      <c r="BM35" s="7">
        <f t="shared" si="53"/>
        <v>18.296635614506954</v>
      </c>
      <c r="BN35" s="7">
        <f t="shared" si="53"/>
        <v>25.281966879763857</v>
      </c>
      <c r="BO35" s="7">
        <f t="shared" ref="BO35:BT35" si="54">AE25</f>
        <v>15.595389531195329</v>
      </c>
      <c r="BP35" s="7">
        <f t="shared" si="54"/>
        <v>14.624113802460487</v>
      </c>
      <c r="BQ35" s="7">
        <f t="shared" si="54"/>
        <v>11.380942986404625</v>
      </c>
      <c r="BR35" s="7">
        <f t="shared" si="54"/>
        <v>3.1101767270538954</v>
      </c>
      <c r="BS35" s="140"/>
      <c r="BT35" s="7">
        <f t="shared" si="54"/>
        <v>5.1050880620834134</v>
      </c>
      <c r="BU35" s="19">
        <v>22</v>
      </c>
      <c r="BV35">
        <v>7</v>
      </c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</row>
    <row r="36" spans="1:95" x14ac:dyDescent="0.2">
      <c r="A36" s="24"/>
      <c r="B36" s="19">
        <v>33</v>
      </c>
      <c r="C36">
        <v>7</v>
      </c>
      <c r="D36" s="7">
        <v>37.251434889940967</v>
      </c>
      <c r="E36" s="7">
        <v>31.070351344003051</v>
      </c>
      <c r="F36" s="7">
        <v>18.378317023500291</v>
      </c>
      <c r="G36" s="7">
        <v>56.138689923322801</v>
      </c>
      <c r="H36" s="7">
        <v>42.486899047148356</v>
      </c>
      <c r="I36" s="7">
        <v>53.834331711914686</v>
      </c>
      <c r="J36" s="7">
        <v>58.701705929876482</v>
      </c>
      <c r="K36" s="7">
        <v>59.36196398590593</v>
      </c>
      <c r="L36" s="7">
        <v>62.938667222017912</v>
      </c>
      <c r="M36" s="7">
        <v>91.027647137764248</v>
      </c>
      <c r="N36" s="7">
        <v>88.153089859729576</v>
      </c>
      <c r="O36" s="7">
        <v>67.387162419501053</v>
      </c>
      <c r="P36" s="7">
        <v>55.196212127245857</v>
      </c>
      <c r="Q36" s="7">
        <v>109.77981368704172</v>
      </c>
      <c r="R36" s="7">
        <v>72.881807970629609</v>
      </c>
      <c r="S36" s="7">
        <v>53.752650302921367</v>
      </c>
      <c r="T36" s="7">
        <v>55.87008375144088</v>
      </c>
      <c r="U36" s="7">
        <v>71.427250572017527</v>
      </c>
      <c r="V36" s="112">
        <v>56.407296095204735</v>
      </c>
      <c r="W36" s="114">
        <v>66.811203766342928</v>
      </c>
      <c r="X36" s="112">
        <v>54.915039584749579</v>
      </c>
      <c r="Y36" s="112">
        <v>50.37020221255635</v>
      </c>
      <c r="Z36" s="112">
        <v>48.508284966528791</v>
      </c>
      <c r="AA36" s="112">
        <v>27.698375229150006</v>
      </c>
      <c r="AB36" s="112">
        <v>26.342254400350413</v>
      </c>
      <c r="AC36" s="112">
        <v>39.58406743523139</v>
      </c>
      <c r="AD36" s="112">
        <v>22.870794518133696</v>
      </c>
      <c r="AE36" s="112">
        <v>24.831148333973722</v>
      </c>
      <c r="AF36" s="112">
        <v>27.422962273185302</v>
      </c>
      <c r="AG36" s="112">
        <v>20.03184195683972</v>
      </c>
      <c r="AH36" s="112">
        <v>6.4795348480289476</v>
      </c>
      <c r="AI36" s="112">
        <v>12.89309625033251</v>
      </c>
      <c r="AJ36" s="112">
        <v>5.511924310723292</v>
      </c>
      <c r="AL36" s="19">
        <v>29</v>
      </c>
      <c r="AM36" s="77">
        <v>7</v>
      </c>
      <c r="AN36" s="7">
        <v>48.355394124054094</v>
      </c>
      <c r="AO36" s="7">
        <v>43.305807532184097</v>
      </c>
      <c r="AP36" s="7">
        <v>48.956485518440935</v>
      </c>
      <c r="AQ36" s="7">
        <v>81.829063848053323</v>
      </c>
      <c r="AR36" s="7">
        <v>68.989374672831843</v>
      </c>
      <c r="AS36" s="7">
        <v>86.87917403869892</v>
      </c>
      <c r="AT36" s="7">
        <v>99.25704909384271</v>
      </c>
      <c r="AU36" s="7">
        <v>144.70961160597983</v>
      </c>
      <c r="AV36" s="7">
        <v>174.77308250450736</v>
      </c>
      <c r="AW36" s="7">
        <v>180.60230767324319</v>
      </c>
      <c r="AX36" s="7">
        <v>159.04469888431007</v>
      </c>
      <c r="AY36" s="7">
        <v>96.390345797442023</v>
      </c>
      <c r="AZ36" s="7">
        <v>98.366407576550003</v>
      </c>
      <c r="BA36" s="7">
        <v>114.00211421346641</v>
      </c>
      <c r="BB36" s="7">
        <v>88.371430549154098</v>
      </c>
      <c r="BC36" s="7">
        <v>59.082885838512034</v>
      </c>
      <c r="BD36" s="7">
        <v>111.08671623093507</v>
      </c>
      <c r="BE36" s="7">
        <v>108.59438605908716</v>
      </c>
      <c r="BF36" s="7">
        <f t="shared" ref="BF36:BN36" si="55">V32</f>
        <v>107.15710742006982</v>
      </c>
      <c r="BG36" s="7">
        <f t="shared" si="55"/>
        <v>94.370301721183793</v>
      </c>
      <c r="BH36" s="7">
        <f t="shared" si="55"/>
        <v>82.499793879594748</v>
      </c>
      <c r="BI36" s="7">
        <f t="shared" si="55"/>
        <v>95.793443193259961</v>
      </c>
      <c r="BJ36" s="7">
        <f t="shared" si="55"/>
        <v>102.9185753316016</v>
      </c>
      <c r="BK36" s="7">
        <f t="shared" si="55"/>
        <v>45.796043308929612</v>
      </c>
      <c r="BL36" s="7">
        <f t="shared" si="55"/>
        <v>54.168911329522004</v>
      </c>
      <c r="BM36" s="7">
        <f t="shared" si="55"/>
        <v>29.263935568188923</v>
      </c>
      <c r="BN36" s="7">
        <f t="shared" si="55"/>
        <v>34.683182895631305</v>
      </c>
      <c r="BO36" s="7"/>
      <c r="BP36" s="7"/>
      <c r="BQ36" s="7"/>
      <c r="BR36" s="7"/>
      <c r="BS36" s="7"/>
      <c r="BT36" s="7"/>
      <c r="BU36" s="139">
        <v>29</v>
      </c>
      <c r="BV36">
        <v>7</v>
      </c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</row>
    <row r="37" spans="1:95" x14ac:dyDescent="0.2">
      <c r="A37" s="24"/>
      <c r="B37" s="19">
        <v>34</v>
      </c>
      <c r="C37">
        <v>7</v>
      </c>
      <c r="D37" s="7">
        <v>44.317400366640008</v>
      </c>
      <c r="E37" s="7">
        <v>43.25973083993145</v>
      </c>
      <c r="F37" s="7">
        <v>62.514552213783297</v>
      </c>
      <c r="G37" s="7">
        <v>51.486514802131914</v>
      </c>
      <c r="H37" s="7">
        <v>53.392414345309732</v>
      </c>
      <c r="I37" s="7">
        <v>66.077118282954117</v>
      </c>
      <c r="J37" s="7">
        <v>91.132366892883923</v>
      </c>
      <c r="K37" s="7">
        <v>66.018998818862698</v>
      </c>
      <c r="L37" s="7">
        <v>64.624655279444426</v>
      </c>
      <c r="M37" s="7">
        <v>87.067145999138717</v>
      </c>
      <c r="N37" s="7">
        <v>116.55308744818132</v>
      </c>
      <c r="O37" s="7">
        <v>126.95961311319749</v>
      </c>
      <c r="P37" s="7">
        <v>160.74901289888251</v>
      </c>
      <c r="Q37" s="7">
        <v>177.76806750092965</v>
      </c>
      <c r="R37" s="7">
        <v>213.81679600332131</v>
      </c>
      <c r="S37" s="7">
        <v>238.95215522591766</v>
      </c>
      <c r="T37" s="7">
        <v>276.11457832400686</v>
      </c>
      <c r="U37" s="7">
        <v>408.14105678866912</v>
      </c>
      <c r="V37" s="112">
        <v>372.99501257540891</v>
      </c>
      <c r="W37" s="114">
        <v>276.90207088250673</v>
      </c>
      <c r="X37" s="112">
        <v>404.3229745170064</v>
      </c>
      <c r="Y37" s="112">
        <v>304.44022488632362</v>
      </c>
      <c r="Z37" s="112">
        <v>386.06822680454724</v>
      </c>
      <c r="AA37" s="112">
        <v>427.68385748910003</v>
      </c>
      <c r="AB37" s="112">
        <v>466.56420816992733</v>
      </c>
      <c r="AC37" s="112">
        <v>505.29062081072874</v>
      </c>
      <c r="AD37" s="112">
        <v>720.16403914320733</v>
      </c>
      <c r="AE37" s="112">
        <v>758.6914842492813</v>
      </c>
      <c r="AF37" s="112">
        <v>745.92928769284856</v>
      </c>
      <c r="AG37" s="112">
        <v>0</v>
      </c>
      <c r="AH37" s="112">
        <v>0</v>
      </c>
      <c r="AI37" s="112">
        <v>0</v>
      </c>
      <c r="AJ37" s="112">
        <v>0</v>
      </c>
      <c r="AL37" s="19">
        <v>33</v>
      </c>
      <c r="AM37" s="77">
        <v>7</v>
      </c>
      <c r="AN37" s="7">
        <v>37.251434889940967</v>
      </c>
      <c r="AO37" s="7">
        <v>31.070351344003051</v>
      </c>
      <c r="AP37" s="7">
        <v>18.378317023500291</v>
      </c>
      <c r="AQ37" s="7">
        <v>56.138689923322801</v>
      </c>
      <c r="AR37" s="7">
        <v>42.486899047148356</v>
      </c>
      <c r="AS37" s="7">
        <v>53.834331711914686</v>
      </c>
      <c r="AT37" s="7">
        <v>58.701705929876482</v>
      </c>
      <c r="AU37" s="7">
        <v>59.36196398590593</v>
      </c>
      <c r="AV37" s="7">
        <v>62.938667222017912</v>
      </c>
      <c r="AW37" s="7">
        <v>91.027647137764248</v>
      </c>
      <c r="AX37" s="7">
        <v>88.153089859729576</v>
      </c>
      <c r="AY37" s="7">
        <v>67.387162419501053</v>
      </c>
      <c r="AZ37" s="7">
        <v>55.196212127245857</v>
      </c>
      <c r="BA37" s="7">
        <v>109.77981368704172</v>
      </c>
      <c r="BB37" s="7">
        <v>72.881807970629609</v>
      </c>
      <c r="BC37" s="7">
        <v>53.752650302921367</v>
      </c>
      <c r="BD37" s="7">
        <v>55.87008375144088</v>
      </c>
      <c r="BE37" s="7">
        <v>71.427250572017527</v>
      </c>
      <c r="BF37" s="7">
        <f t="shared" ref="BF37:BN38" si="56">V36</f>
        <v>56.407296095204735</v>
      </c>
      <c r="BG37" s="7">
        <f t="shared" si="56"/>
        <v>66.811203766342928</v>
      </c>
      <c r="BH37" s="7">
        <f t="shared" si="56"/>
        <v>54.915039584749579</v>
      </c>
      <c r="BI37" s="7">
        <f t="shared" si="56"/>
        <v>50.37020221255635</v>
      </c>
      <c r="BJ37" s="7">
        <f t="shared" si="56"/>
        <v>48.508284966528791</v>
      </c>
      <c r="BK37" s="7">
        <f t="shared" si="56"/>
        <v>27.698375229150006</v>
      </c>
      <c r="BL37" s="7">
        <f t="shared" si="56"/>
        <v>26.342254400350413</v>
      </c>
      <c r="BM37" s="7">
        <f t="shared" si="56"/>
        <v>39.58406743523139</v>
      </c>
      <c r="BN37" s="7">
        <f t="shared" si="56"/>
        <v>22.870794518133696</v>
      </c>
      <c r="BO37" s="7">
        <f t="shared" ref="BO37:BT38" si="57">AE36</f>
        <v>24.831148333973722</v>
      </c>
      <c r="BP37" s="7">
        <f t="shared" si="57"/>
        <v>27.422962273185302</v>
      </c>
      <c r="BQ37" s="7">
        <f t="shared" si="57"/>
        <v>20.03184195683972</v>
      </c>
      <c r="BR37" s="7">
        <f t="shared" si="57"/>
        <v>6.4795348480289476</v>
      </c>
      <c r="BS37" s="7">
        <f t="shared" si="57"/>
        <v>12.89309625033251</v>
      </c>
      <c r="BT37" s="7">
        <f t="shared" si="57"/>
        <v>5.511924310723292</v>
      </c>
      <c r="BU37" s="19">
        <v>33</v>
      </c>
      <c r="BV37">
        <v>7</v>
      </c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</row>
    <row r="38" spans="1:95" x14ac:dyDescent="0.2">
      <c r="A38" s="24"/>
      <c r="B38" s="19">
        <v>35</v>
      </c>
      <c r="C38">
        <v>6</v>
      </c>
      <c r="D38" s="7">
        <v>48.707252501256136</v>
      </c>
      <c r="E38" s="7">
        <v>31.978271620890503</v>
      </c>
      <c r="F38" s="7">
        <v>49.989022303920791</v>
      </c>
      <c r="G38" s="7">
        <v>64.104198096499715</v>
      </c>
      <c r="H38" s="7">
        <v>60.475658581603511</v>
      </c>
      <c r="I38" s="7">
        <v>92.032956786912976</v>
      </c>
      <c r="J38" s="7">
        <v>99.25704909384271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12">
        <v>0</v>
      </c>
      <c r="W38" s="114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>
        <v>0</v>
      </c>
      <c r="AH38" s="112">
        <v>0</v>
      </c>
      <c r="AI38" s="112">
        <v>0</v>
      </c>
      <c r="AJ38" s="112">
        <v>0</v>
      </c>
      <c r="AL38" s="19">
        <v>34</v>
      </c>
      <c r="AM38" s="77">
        <v>7</v>
      </c>
      <c r="AN38" s="7">
        <v>44.317400366640008</v>
      </c>
      <c r="AO38" s="7">
        <v>43.25973083993145</v>
      </c>
      <c r="AP38" s="7">
        <v>62.514552213783297</v>
      </c>
      <c r="AQ38" s="7">
        <v>51.486514802131914</v>
      </c>
      <c r="AR38" s="7">
        <v>53.392414345309732</v>
      </c>
      <c r="AS38" s="7">
        <v>66.077118282954117</v>
      </c>
      <c r="AT38" s="7">
        <v>91.132366892883923</v>
      </c>
      <c r="AU38" s="7">
        <v>66.018998818862698</v>
      </c>
      <c r="AV38" s="7">
        <v>64.624655279444426</v>
      </c>
      <c r="AW38" s="7">
        <v>87.067145999138717</v>
      </c>
      <c r="AX38" s="7">
        <v>116.55308744818132</v>
      </c>
      <c r="AY38" s="7">
        <v>126.95961311319749</v>
      </c>
      <c r="AZ38" s="7">
        <v>160.74901289888251</v>
      </c>
      <c r="BA38" s="7">
        <v>177.76806750092965</v>
      </c>
      <c r="BB38" s="7">
        <v>213.81679600332131</v>
      </c>
      <c r="BC38" s="7">
        <v>238.95215522591766</v>
      </c>
      <c r="BD38" s="7">
        <v>276.11457832400686</v>
      </c>
      <c r="BE38" s="7">
        <v>408.14105678866912</v>
      </c>
      <c r="BF38" s="7">
        <f t="shared" si="56"/>
        <v>372.99501257540891</v>
      </c>
      <c r="BG38" s="7">
        <f t="shared" si="56"/>
        <v>276.90207088250673</v>
      </c>
      <c r="BH38" s="7">
        <f t="shared" si="56"/>
        <v>404.3229745170064</v>
      </c>
      <c r="BI38" s="7">
        <f t="shared" si="56"/>
        <v>304.44022488632362</v>
      </c>
      <c r="BJ38" s="7">
        <f t="shared" si="56"/>
        <v>386.06822680454724</v>
      </c>
      <c r="BK38" s="7">
        <f t="shared" si="56"/>
        <v>427.68385748910003</v>
      </c>
      <c r="BL38" s="7">
        <f t="shared" si="56"/>
        <v>466.56420816992733</v>
      </c>
      <c r="BM38" s="7">
        <f t="shared" si="56"/>
        <v>505.29062081072874</v>
      </c>
      <c r="BN38" s="7">
        <f t="shared" si="56"/>
        <v>720.16403914320733</v>
      </c>
      <c r="BO38" s="7">
        <f t="shared" si="57"/>
        <v>758.6914842492813</v>
      </c>
      <c r="BP38" s="7">
        <f t="shared" si="57"/>
        <v>745.92928769284856</v>
      </c>
      <c r="BQ38" s="7"/>
      <c r="BR38" s="7"/>
      <c r="BS38" s="7"/>
      <c r="BT38" s="7"/>
      <c r="BU38" s="139">
        <v>34</v>
      </c>
      <c r="BV38">
        <v>7</v>
      </c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</row>
    <row r="39" spans="1:95" ht="16" thickBot="1" x14ac:dyDescent="0.25">
      <c r="A39" s="45"/>
      <c r="B39" s="35">
        <v>36</v>
      </c>
      <c r="C39">
        <v>4</v>
      </c>
      <c r="D39" s="7">
        <v>42.081633594835274</v>
      </c>
      <c r="E39" s="7">
        <v>49.423535626274621</v>
      </c>
      <c r="F39" s="7">
        <v>47.430195087571896</v>
      </c>
      <c r="G39" s="7">
        <v>56.789523201391489</v>
      </c>
      <c r="H39" s="7">
        <v>77.810966844112002</v>
      </c>
      <c r="I39" s="7">
        <v>77.804683658804805</v>
      </c>
      <c r="J39" s="7">
        <v>74.388725246801513</v>
      </c>
      <c r="K39" s="7">
        <v>91.439195775384505</v>
      </c>
      <c r="L39" s="7">
        <v>72.13096732642164</v>
      </c>
      <c r="M39" s="7">
        <v>63.928268907898698</v>
      </c>
      <c r="N39" s="7">
        <v>57.595865315812866</v>
      </c>
      <c r="O39" s="7">
        <v>39.741147067910873</v>
      </c>
      <c r="P39" s="7">
        <v>31.10176727053895</v>
      </c>
      <c r="Q39" s="7">
        <v>41.497297361267577</v>
      </c>
      <c r="R39" s="7">
        <v>23.640484718263192</v>
      </c>
      <c r="S39" s="7">
        <v>7.7597338543667886</v>
      </c>
      <c r="T39" s="7">
        <v>31.993455985382852</v>
      </c>
      <c r="U39" s="7">
        <v>23.279201563100365</v>
      </c>
      <c r="V39" s="112">
        <v>32.041103473962295</v>
      </c>
      <c r="W39" s="114">
        <v>26.13805087786708</v>
      </c>
      <c r="X39" s="112">
        <v>20.399931896085324</v>
      </c>
      <c r="Y39" s="112">
        <v>24.504422698000386</v>
      </c>
      <c r="Z39" s="112">
        <v>17.153095888600269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>
        <v>0</v>
      </c>
      <c r="AH39" s="112">
        <v>0</v>
      </c>
      <c r="AI39" s="112">
        <v>0</v>
      </c>
      <c r="AJ39" s="112">
        <v>0</v>
      </c>
      <c r="AL39" s="35">
        <v>41</v>
      </c>
      <c r="AM39" s="78">
        <v>7</v>
      </c>
      <c r="AN39" s="7">
        <v>33.489377687267194</v>
      </c>
      <c r="AO39" s="7">
        <v>46.181412007769964</v>
      </c>
      <c r="AP39" s="7">
        <v>28.915742382416049</v>
      </c>
      <c r="AQ39" s="7">
        <v>46.143712895926875</v>
      </c>
      <c r="AR39" s="7">
        <v>84.799439702022482</v>
      </c>
      <c r="AS39" s="7">
        <v>122.12417842054722</v>
      </c>
      <c r="AT39" s="7">
        <v>117.13951807685142</v>
      </c>
      <c r="AU39" s="7">
        <v>122.14983476055156</v>
      </c>
      <c r="AV39" s="7">
        <v>136.56503265154831</v>
      </c>
      <c r="AW39" s="7">
        <v>111.73336071879898</v>
      </c>
      <c r="AX39" s="7">
        <v>111.73336071879898</v>
      </c>
      <c r="AY39" s="7">
        <v>129.27391970134198</v>
      </c>
      <c r="AZ39" s="7">
        <v>116.1886627003649</v>
      </c>
      <c r="BA39" s="7">
        <v>110.3746218961214</v>
      </c>
      <c r="BB39" s="7">
        <v>125.69040968114723</v>
      </c>
      <c r="BC39" s="7">
        <v>77.107250089707875</v>
      </c>
      <c r="BD39" s="7">
        <v>109.9117605784925</v>
      </c>
      <c r="BE39" s="7">
        <v>149.71573949947518</v>
      </c>
      <c r="BF39" s="7">
        <f t="shared" ref="BF39:BN39" si="58">V44</f>
        <v>115.10481323487645</v>
      </c>
      <c r="BG39" s="7">
        <f t="shared" si="58"/>
        <v>97.032277896325539</v>
      </c>
      <c r="BH39" s="7">
        <f t="shared" si="58"/>
        <v>76.617161635747877</v>
      </c>
      <c r="BI39" s="7">
        <f t="shared" si="58"/>
        <v>133.16164061015934</v>
      </c>
      <c r="BJ39" s="7">
        <f t="shared" si="58"/>
        <v>88.536364163467539</v>
      </c>
      <c r="BK39" s="7">
        <f t="shared" si="58"/>
        <v>52.764095814591762</v>
      </c>
      <c r="BL39" s="7">
        <f t="shared" si="58"/>
        <v>96.878339856299675</v>
      </c>
      <c r="BM39" s="7">
        <f t="shared" si="58"/>
        <v>99.012528465638297</v>
      </c>
      <c r="BN39" s="7">
        <f t="shared" si="58"/>
        <v>59.669316467182135</v>
      </c>
      <c r="BO39" s="7">
        <f t="shared" ref="BO39:BT39" si="59">AE44</f>
        <v>77.197309079110781</v>
      </c>
      <c r="BP39" s="7">
        <f t="shared" si="59"/>
        <v>85.853444037301855</v>
      </c>
      <c r="BQ39" s="7">
        <f t="shared" si="59"/>
        <v>68.69406496339441</v>
      </c>
      <c r="BR39" s="7">
        <f t="shared" si="59"/>
        <v>43.872341407381469</v>
      </c>
      <c r="BS39" s="7">
        <f t="shared" si="59"/>
        <v>73.461955413992527</v>
      </c>
      <c r="BT39" s="7">
        <f t="shared" si="59"/>
        <v>49.721986928365652</v>
      </c>
      <c r="BU39" s="35">
        <v>41</v>
      </c>
      <c r="BV39">
        <v>7</v>
      </c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</row>
    <row r="40" spans="1:95" x14ac:dyDescent="0.2">
      <c r="A40" s="24">
        <v>8</v>
      </c>
      <c r="B40" s="19">
        <v>37</v>
      </c>
      <c r="C40">
        <v>8</v>
      </c>
      <c r="D40" s="7">
        <v>41.584214758016891</v>
      </c>
      <c r="E40" s="7">
        <v>43.705836996741198</v>
      </c>
      <c r="F40" s="7">
        <v>41.22397880040527</v>
      </c>
      <c r="G40" s="7">
        <v>31.677725923697079</v>
      </c>
      <c r="H40" s="7">
        <v>86.611615064368209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12">
        <v>0</v>
      </c>
      <c r="W40" s="114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>
        <v>0</v>
      </c>
      <c r="AH40" s="112">
        <v>0</v>
      </c>
      <c r="AI40" s="112">
        <v>0</v>
      </c>
      <c r="AJ40" s="112">
        <v>0</v>
      </c>
      <c r="AL40" s="19">
        <v>31</v>
      </c>
      <c r="AM40" s="98">
        <v>8</v>
      </c>
      <c r="AN40" s="7">
        <v>50.867097450599132</v>
      </c>
      <c r="AO40" s="7">
        <v>16.932137205297789</v>
      </c>
      <c r="AP40" s="7">
        <v>26.041185104381395</v>
      </c>
      <c r="AQ40" s="7">
        <v>29.556103684972779</v>
      </c>
      <c r="AR40" s="7">
        <v>64.167029949571514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f t="shared" ref="BF40:BN41" si="60">V34</f>
        <v>0</v>
      </c>
      <c r="BG40" s="7">
        <f t="shared" si="60"/>
        <v>0</v>
      </c>
      <c r="BH40" s="7">
        <f t="shared" si="60"/>
        <v>0</v>
      </c>
      <c r="BI40" s="7">
        <f t="shared" si="60"/>
        <v>0</v>
      </c>
      <c r="BJ40" s="7">
        <f t="shared" si="60"/>
        <v>0</v>
      </c>
      <c r="BK40" s="7">
        <f t="shared" si="60"/>
        <v>0</v>
      </c>
      <c r="BL40" s="7">
        <f t="shared" si="60"/>
        <v>0</v>
      </c>
      <c r="BM40" s="7">
        <f t="shared" si="60"/>
        <v>0</v>
      </c>
      <c r="BN40" s="7">
        <f t="shared" si="60"/>
        <v>0</v>
      </c>
      <c r="BO40" s="7">
        <f t="shared" ref="BO40:BT40" si="61">AE34</f>
        <v>0</v>
      </c>
      <c r="BP40" s="7">
        <f t="shared" si="61"/>
        <v>0</v>
      </c>
      <c r="BQ40" s="7">
        <f t="shared" si="61"/>
        <v>0</v>
      </c>
      <c r="BR40" s="7">
        <f t="shared" si="61"/>
        <v>0</v>
      </c>
      <c r="BS40" s="7">
        <f t="shared" si="61"/>
        <v>0</v>
      </c>
      <c r="BT40" s="7">
        <f t="shared" si="61"/>
        <v>0</v>
      </c>
      <c r="BU40" s="19">
        <v>31</v>
      </c>
      <c r="BV40">
        <v>8</v>
      </c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</row>
    <row r="41" spans="1:95" x14ac:dyDescent="0.2">
      <c r="A41" s="24"/>
      <c r="B41" s="19">
        <v>38</v>
      </c>
      <c r="C41">
        <v>6</v>
      </c>
      <c r="D41" s="7">
        <v>53.570437929013153</v>
      </c>
      <c r="E41" s="7">
        <v>24.278228026941918</v>
      </c>
      <c r="F41" s="7">
        <v>42.474332676534004</v>
      </c>
      <c r="G41" s="7">
        <v>44.648314792818148</v>
      </c>
      <c r="H41" s="7">
        <v>28.300513821088046</v>
      </c>
      <c r="I41" s="7">
        <v>46.076692252650304</v>
      </c>
      <c r="J41" s="7">
        <v>30.159289474462007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112">
        <v>0</v>
      </c>
      <c r="W41" s="114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2">
        <v>0</v>
      </c>
      <c r="AG41" s="112">
        <v>0</v>
      </c>
      <c r="AH41" s="112">
        <v>0</v>
      </c>
      <c r="AI41" s="112">
        <v>0</v>
      </c>
      <c r="AJ41" s="112">
        <v>0</v>
      </c>
      <c r="AL41" s="19">
        <v>32</v>
      </c>
      <c r="AM41" s="77">
        <v>8</v>
      </c>
      <c r="AN41" s="7">
        <v>40.482039335382467</v>
      </c>
      <c r="AO41" s="7">
        <v>28.651325000738911</v>
      </c>
      <c r="AP41" s="7">
        <v>23.712741349295754</v>
      </c>
      <c r="AQ41" s="7">
        <v>37.284421612803662</v>
      </c>
      <c r="AR41" s="7">
        <v>26.389378290154259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f t="shared" si="60"/>
        <v>0</v>
      </c>
      <c r="BG41" s="7">
        <f t="shared" si="60"/>
        <v>0</v>
      </c>
      <c r="BH41" s="7">
        <f t="shared" si="60"/>
        <v>0</v>
      </c>
      <c r="BI41" s="7">
        <f t="shared" si="60"/>
        <v>0</v>
      </c>
      <c r="BJ41" s="7">
        <f t="shared" si="60"/>
        <v>0</v>
      </c>
      <c r="BK41" s="7">
        <f t="shared" si="60"/>
        <v>0</v>
      </c>
      <c r="BL41" s="7">
        <f t="shared" si="60"/>
        <v>0</v>
      </c>
      <c r="BM41" s="7">
        <f t="shared" si="60"/>
        <v>0</v>
      </c>
      <c r="BN41" s="7">
        <f t="shared" si="60"/>
        <v>0</v>
      </c>
      <c r="BO41" s="7">
        <f t="shared" ref="BO41:BT41" si="62">AE35</f>
        <v>0</v>
      </c>
      <c r="BP41" s="7">
        <f t="shared" si="62"/>
        <v>0</v>
      </c>
      <c r="BQ41" s="7">
        <f t="shared" si="62"/>
        <v>0</v>
      </c>
      <c r="BR41" s="7">
        <f t="shared" si="62"/>
        <v>0</v>
      </c>
      <c r="BS41" s="7">
        <f t="shared" si="62"/>
        <v>0</v>
      </c>
      <c r="BT41" s="7">
        <f t="shared" si="62"/>
        <v>0</v>
      </c>
      <c r="BU41" s="19">
        <v>32</v>
      </c>
      <c r="BV41">
        <v>8</v>
      </c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</row>
    <row r="42" spans="1:95" ht="16" thickBot="1" x14ac:dyDescent="0.25">
      <c r="A42" s="45"/>
      <c r="B42" s="35">
        <v>39</v>
      </c>
      <c r="C42">
        <v>1</v>
      </c>
      <c r="D42" s="7">
        <v>43.835689493089575</v>
      </c>
      <c r="E42" s="7">
        <v>30.347785033677397</v>
      </c>
      <c r="F42" s="7">
        <v>56.492119096851667</v>
      </c>
      <c r="G42" s="7">
        <v>54.437517501403924</v>
      </c>
      <c r="H42" s="7">
        <v>79.367102405190138</v>
      </c>
      <c r="I42" s="7">
        <v>101.67450464078007</v>
      </c>
      <c r="J42" s="7">
        <v>122.71060904921731</v>
      </c>
      <c r="K42" s="7">
        <v>79.145096524336452</v>
      </c>
      <c r="L42" s="7">
        <v>25.987254430494769</v>
      </c>
      <c r="M42" s="7">
        <v>22.244570382518127</v>
      </c>
      <c r="N42" s="7">
        <v>4.1887902047863905</v>
      </c>
      <c r="O42" s="7">
        <v>4.1887902047863905</v>
      </c>
      <c r="P42" s="7">
        <v>38.242607372148555</v>
      </c>
      <c r="Q42" s="7">
        <v>30.732630133742148</v>
      </c>
      <c r="R42" s="7">
        <v>32.484068038118458</v>
      </c>
      <c r="S42" s="7">
        <v>42.652879859013019</v>
      </c>
      <c r="T42" s="7">
        <v>24.856281075202439</v>
      </c>
      <c r="U42" s="7">
        <v>40.819236946867782</v>
      </c>
      <c r="V42" s="112">
        <v>39.620719349523263</v>
      </c>
      <c r="W42" s="114">
        <v>50.286426408460621</v>
      </c>
      <c r="X42" s="112">
        <v>39.378293116421254</v>
      </c>
      <c r="Y42" s="112">
        <v>30.913271711323564</v>
      </c>
      <c r="Z42" s="112">
        <v>24.04365577547388</v>
      </c>
      <c r="AA42" s="112">
        <v>18.38460020880747</v>
      </c>
      <c r="AB42" s="112">
        <v>16.744688843633597</v>
      </c>
      <c r="AC42" s="112">
        <v>29.518404573129697</v>
      </c>
      <c r="AD42" s="112">
        <v>23.640484718263192</v>
      </c>
      <c r="AE42" s="112">
        <v>23.442564381087035</v>
      </c>
      <c r="AF42" s="112">
        <v>29.606369167430202</v>
      </c>
      <c r="AG42" s="112" t="e">
        <v>#VALUE!</v>
      </c>
      <c r="AH42" s="112">
        <v>26.342254400350413</v>
      </c>
      <c r="AI42" s="112">
        <v>17.847387865043611</v>
      </c>
      <c r="AJ42" s="112">
        <v>19.528139934714154</v>
      </c>
      <c r="AL42" s="35">
        <v>37</v>
      </c>
      <c r="AM42" s="78">
        <v>8</v>
      </c>
      <c r="AN42" s="7">
        <v>41.584214758016891</v>
      </c>
      <c r="AO42" s="7">
        <v>43.705836996741198</v>
      </c>
      <c r="AP42" s="7">
        <v>41.22397880040527</v>
      </c>
      <c r="AQ42" s="7">
        <v>31.677725923697079</v>
      </c>
      <c r="AR42" s="7">
        <v>86.611615064368209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f t="shared" ref="BF42:BN42" si="63">V40</f>
        <v>0</v>
      </c>
      <c r="BG42" s="7">
        <f t="shared" si="63"/>
        <v>0</v>
      </c>
      <c r="BH42" s="7">
        <f t="shared" si="63"/>
        <v>0</v>
      </c>
      <c r="BI42" s="7">
        <f t="shared" si="63"/>
        <v>0</v>
      </c>
      <c r="BJ42" s="7">
        <f t="shared" si="63"/>
        <v>0</v>
      </c>
      <c r="BK42" s="7">
        <f t="shared" si="63"/>
        <v>0</v>
      </c>
      <c r="BL42" s="7">
        <f t="shared" si="63"/>
        <v>0</v>
      </c>
      <c r="BM42" s="7">
        <f t="shared" si="63"/>
        <v>0</v>
      </c>
      <c r="BN42" s="7">
        <f t="shared" si="63"/>
        <v>0</v>
      </c>
      <c r="BO42" s="7">
        <f t="shared" ref="BO42:BT42" si="64">AE40</f>
        <v>0</v>
      </c>
      <c r="BP42" s="7">
        <f t="shared" si="64"/>
        <v>0</v>
      </c>
      <c r="BQ42" s="7">
        <f t="shared" si="64"/>
        <v>0</v>
      </c>
      <c r="BR42" s="7">
        <f t="shared" si="64"/>
        <v>0</v>
      </c>
      <c r="BS42" s="7">
        <f t="shared" si="64"/>
        <v>0</v>
      </c>
      <c r="BT42" s="7">
        <f t="shared" si="64"/>
        <v>0</v>
      </c>
      <c r="BU42" s="35">
        <v>37</v>
      </c>
      <c r="BV42">
        <v>8</v>
      </c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</row>
    <row r="43" spans="1:95" x14ac:dyDescent="0.2">
      <c r="A43" s="24">
        <v>9</v>
      </c>
      <c r="B43" s="19">
        <v>40</v>
      </c>
      <c r="C43">
        <v>4</v>
      </c>
      <c r="D43" s="7">
        <v>47.123889803846893</v>
      </c>
      <c r="E43" s="7">
        <v>31.608610885318107</v>
      </c>
      <c r="F43" s="7">
        <v>47.45061543982024</v>
      </c>
      <c r="G43" s="7">
        <v>46.464155346593031</v>
      </c>
      <c r="H43" s="7">
        <v>79.65717612687159</v>
      </c>
      <c r="I43" s="7">
        <v>81.741099253752836</v>
      </c>
      <c r="J43" s="7">
        <v>87.386541252253679</v>
      </c>
      <c r="K43" s="7">
        <v>83.362161063005161</v>
      </c>
      <c r="L43" s="7">
        <v>82.563672930217734</v>
      </c>
      <c r="M43" s="7">
        <v>123.79760010735937</v>
      </c>
      <c r="N43" s="7">
        <v>117.69715077286358</v>
      </c>
      <c r="O43" s="7">
        <v>116.25987213384624</v>
      </c>
      <c r="P43" s="7">
        <v>94.57293444734033</v>
      </c>
      <c r="Q43" s="7">
        <v>84.320346822350032</v>
      </c>
      <c r="R43" s="7">
        <v>132.90245921623819</v>
      </c>
      <c r="S43" s="7">
        <v>125.61344066113431</v>
      </c>
      <c r="T43" s="7">
        <v>153.5275385858308</v>
      </c>
      <c r="U43" s="7">
        <v>248.56281075202443</v>
      </c>
      <c r="V43" s="112">
        <v>182.33384882414683</v>
      </c>
      <c r="W43" s="114">
        <v>186.71846497100697</v>
      </c>
      <c r="X43" s="112">
        <v>221.80272452874652</v>
      </c>
      <c r="Y43" s="112">
        <v>219.86122026882805</v>
      </c>
      <c r="Z43" s="112">
        <v>225.64489234408688</v>
      </c>
      <c r="AA43" s="112">
        <v>166.25308322797184</v>
      </c>
      <c r="AB43" s="112">
        <v>195.82594207376374</v>
      </c>
      <c r="AC43" s="112">
        <v>175.37940988665017</v>
      </c>
      <c r="AD43" s="112">
        <v>162.70936671472256</v>
      </c>
      <c r="AE43" s="112">
        <v>167.96525122417825</v>
      </c>
      <c r="AF43" s="112">
        <v>172.8870797148023</v>
      </c>
      <c r="AG43" s="112">
        <v>175.34275797235833</v>
      </c>
      <c r="AH43" s="112">
        <v>122.52211349000191</v>
      </c>
      <c r="AI43" s="112">
        <v>159.46724309621791</v>
      </c>
      <c r="AJ43" s="112">
        <v>149.86967753950105</v>
      </c>
      <c r="AL43" s="19">
        <v>12</v>
      </c>
      <c r="AM43" s="98">
        <v>9</v>
      </c>
      <c r="AN43" s="7">
        <v>46.28613176288961</v>
      </c>
      <c r="AO43" s="7">
        <v>49.008845396000773</v>
      </c>
      <c r="AP43" s="7">
        <v>35.625660691708255</v>
      </c>
      <c r="AQ43" s="7">
        <v>66.256189064208741</v>
      </c>
      <c r="AR43" s="7">
        <v>49.989022303920777</v>
      </c>
      <c r="AS43" s="7">
        <v>87.116364284044977</v>
      </c>
      <c r="AT43" s="7">
        <v>93.493797370832226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f t="shared" ref="BF43:BN43" si="65">V15</f>
        <v>0</v>
      </c>
      <c r="BG43" s="7">
        <f t="shared" si="65"/>
        <v>0</v>
      </c>
      <c r="BH43" s="7">
        <f t="shared" si="65"/>
        <v>0</v>
      </c>
      <c r="BI43" s="7">
        <f t="shared" si="65"/>
        <v>0</v>
      </c>
      <c r="BJ43" s="7">
        <f t="shared" si="65"/>
        <v>0</v>
      </c>
      <c r="BK43" s="7">
        <f t="shared" si="65"/>
        <v>0</v>
      </c>
      <c r="BL43" s="7">
        <f t="shared" si="65"/>
        <v>0</v>
      </c>
      <c r="BM43" s="7">
        <f t="shared" si="65"/>
        <v>0</v>
      </c>
      <c r="BN43" s="7">
        <f t="shared" si="65"/>
        <v>0</v>
      </c>
      <c r="BO43" s="7">
        <f t="shared" ref="BO43:BT43" si="66">AE15</f>
        <v>0</v>
      </c>
      <c r="BP43" s="7">
        <f t="shared" si="66"/>
        <v>0</v>
      </c>
      <c r="BQ43" s="7">
        <f t="shared" si="66"/>
        <v>0</v>
      </c>
      <c r="BR43" s="7">
        <f t="shared" si="66"/>
        <v>0</v>
      </c>
      <c r="BS43" s="7">
        <f t="shared" si="66"/>
        <v>0</v>
      </c>
      <c r="BT43" s="7">
        <f t="shared" si="66"/>
        <v>0</v>
      </c>
      <c r="BU43" s="19">
        <v>12</v>
      </c>
      <c r="BV43">
        <v>9</v>
      </c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</row>
    <row r="44" spans="1:95" x14ac:dyDescent="0.2">
      <c r="A44" s="24"/>
      <c r="B44" s="19">
        <v>41</v>
      </c>
      <c r="C44">
        <v>7</v>
      </c>
      <c r="D44" s="7">
        <v>33.489377687267194</v>
      </c>
      <c r="E44" s="7">
        <v>46.181412007769964</v>
      </c>
      <c r="F44" s="7">
        <v>28.915742382416049</v>
      </c>
      <c r="G44" s="7">
        <v>46.143712895926875</v>
      </c>
      <c r="H44" s="7">
        <v>84.799439702022482</v>
      </c>
      <c r="I44" s="7">
        <v>122.12417842054722</v>
      </c>
      <c r="J44" s="7">
        <v>117.13951807685142</v>
      </c>
      <c r="K44" s="7">
        <v>122.14983476055156</v>
      </c>
      <c r="L44" s="7">
        <v>136.56503265154831</v>
      </c>
      <c r="M44" s="7">
        <v>111.73336071879898</v>
      </c>
      <c r="N44" s="7">
        <v>111.73336071879898</v>
      </c>
      <c r="O44" s="7">
        <v>129.27391970134198</v>
      </c>
      <c r="P44" s="7">
        <v>116.1886627003649</v>
      </c>
      <c r="Q44" s="7">
        <v>110.3746218961214</v>
      </c>
      <c r="R44" s="7">
        <v>125.69040968114723</v>
      </c>
      <c r="S44" s="7">
        <v>77.107250089707875</v>
      </c>
      <c r="T44" s="7">
        <v>109.9117605784925</v>
      </c>
      <c r="U44" s="7">
        <v>149.71573949947518</v>
      </c>
      <c r="V44" s="112">
        <v>115.10481323487645</v>
      </c>
      <c r="W44" s="114">
        <v>97.032277896325539</v>
      </c>
      <c r="X44" s="112">
        <v>76.617161635747877</v>
      </c>
      <c r="Y44" s="112">
        <v>133.16164061015934</v>
      </c>
      <c r="Z44" s="112">
        <v>88.536364163467539</v>
      </c>
      <c r="AA44" s="112">
        <v>52.764095814591762</v>
      </c>
      <c r="AB44" s="112">
        <v>96.878339856299675</v>
      </c>
      <c r="AC44" s="112">
        <v>99.012528465638297</v>
      </c>
      <c r="AD44" s="112">
        <v>59.669316467182135</v>
      </c>
      <c r="AE44" s="112">
        <v>77.197309079110781</v>
      </c>
      <c r="AF44" s="112">
        <v>85.853444037301855</v>
      </c>
      <c r="AG44" s="112">
        <v>68.69406496339441</v>
      </c>
      <c r="AH44" s="112">
        <v>43.872341407381469</v>
      </c>
      <c r="AI44" s="112">
        <v>73.461955413992527</v>
      </c>
      <c r="AJ44" s="112">
        <v>49.721986928365652</v>
      </c>
      <c r="AL44" s="19">
        <v>15</v>
      </c>
      <c r="AM44" s="77">
        <v>9</v>
      </c>
      <c r="AN44" s="7">
        <v>60.343711690152752</v>
      </c>
      <c r="AO44" s="7">
        <v>30.058758509547136</v>
      </c>
      <c r="AP44" s="7">
        <v>38.689760726509498</v>
      </c>
      <c r="AQ44" s="7">
        <v>69.931852468908787</v>
      </c>
      <c r="AR44" s="7">
        <v>120.5601888778351</v>
      </c>
      <c r="AS44" s="7">
        <v>136.72211228422779</v>
      </c>
      <c r="AT44" s="7">
        <v>178.69379013618743</v>
      </c>
      <c r="AU44" s="7">
        <v>0</v>
      </c>
      <c r="AV44" s="105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f t="shared" ref="BF44:BN44" si="67">V18</f>
        <v>0</v>
      </c>
      <c r="BG44" s="7">
        <f t="shared" si="67"/>
        <v>0</v>
      </c>
      <c r="BH44" s="7">
        <f t="shared" si="67"/>
        <v>0</v>
      </c>
      <c r="BI44" s="7">
        <f t="shared" si="67"/>
        <v>0</v>
      </c>
      <c r="BJ44" s="7">
        <f t="shared" si="67"/>
        <v>0</v>
      </c>
      <c r="BK44" s="7">
        <f t="shared" si="67"/>
        <v>0</v>
      </c>
      <c r="BL44" s="7">
        <f t="shared" si="67"/>
        <v>0</v>
      </c>
      <c r="BM44" s="7">
        <f t="shared" si="67"/>
        <v>0</v>
      </c>
      <c r="BN44" s="7">
        <f t="shared" si="67"/>
        <v>0</v>
      </c>
      <c r="BO44" s="7">
        <f t="shared" ref="BO44:BT44" si="68">AE18</f>
        <v>0</v>
      </c>
      <c r="BP44" s="7">
        <f t="shared" si="68"/>
        <v>0</v>
      </c>
      <c r="BQ44" s="7">
        <f t="shared" si="68"/>
        <v>0</v>
      </c>
      <c r="BR44" s="7">
        <f t="shared" si="68"/>
        <v>0</v>
      </c>
      <c r="BS44" s="7">
        <f t="shared" si="68"/>
        <v>0</v>
      </c>
      <c r="BT44" s="7">
        <f t="shared" si="68"/>
        <v>0</v>
      </c>
      <c r="BU44" s="19">
        <v>15</v>
      </c>
      <c r="BV44">
        <v>9</v>
      </c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</row>
    <row r="45" spans="1:95" ht="16" thickBot="1" x14ac:dyDescent="0.25">
      <c r="A45" s="45"/>
      <c r="B45" s="35">
        <v>42</v>
      </c>
      <c r="C45">
        <v>6</v>
      </c>
      <c r="D45" s="7">
        <v>63.391056564134857</v>
      </c>
      <c r="E45" s="7">
        <v>0</v>
      </c>
      <c r="F45" s="7">
        <v>0</v>
      </c>
      <c r="G45" s="7">
        <v>0</v>
      </c>
      <c r="H45" s="7">
        <v>89.941703277173374</v>
      </c>
      <c r="I45" s="7">
        <v>125.78936984973531</v>
      </c>
      <c r="J45" s="7">
        <v>142.07852775859837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112">
        <v>0</v>
      </c>
      <c r="W45" s="114">
        <v>0</v>
      </c>
      <c r="X45" s="112">
        <v>0</v>
      </c>
      <c r="Y45" s="112">
        <v>0</v>
      </c>
      <c r="Z45" s="112">
        <v>0</v>
      </c>
      <c r="AA45" s="112">
        <v>0</v>
      </c>
      <c r="AB45" s="112">
        <v>0</v>
      </c>
      <c r="AC45" s="112">
        <v>0</v>
      </c>
      <c r="AD45" s="112">
        <v>0</v>
      </c>
      <c r="AE45" s="112">
        <v>0</v>
      </c>
      <c r="AF45" s="112">
        <v>0</v>
      </c>
      <c r="AG45" s="112">
        <v>0</v>
      </c>
      <c r="AH45" s="112">
        <v>0</v>
      </c>
      <c r="AI45" s="112">
        <v>0</v>
      </c>
      <c r="AJ45" s="112">
        <v>0</v>
      </c>
      <c r="AL45" s="35">
        <v>24</v>
      </c>
      <c r="AM45" s="78">
        <v>9</v>
      </c>
      <c r="AN45" s="7">
        <v>31.365661053440494</v>
      </c>
      <c r="AO45" s="7">
        <v>21.563891974240342</v>
      </c>
      <c r="AP45" s="7">
        <v>23.18495378349267</v>
      </c>
      <c r="AQ45" s="7">
        <v>18.472564803107986</v>
      </c>
      <c r="AR45" s="7">
        <v>66.018998818862698</v>
      </c>
      <c r="AS45" s="7">
        <v>85.214653531071932</v>
      </c>
      <c r="AT45" s="7">
        <v>97.032277896325539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f t="shared" ref="BF45:BN45" si="69">V27</f>
        <v>0</v>
      </c>
      <c r="BG45" s="7">
        <f t="shared" si="69"/>
        <v>0</v>
      </c>
      <c r="BH45" s="7">
        <f t="shared" si="69"/>
        <v>0</v>
      </c>
      <c r="BI45" s="7">
        <f t="shared" si="69"/>
        <v>0</v>
      </c>
      <c r="BJ45" s="7">
        <f t="shared" si="69"/>
        <v>0</v>
      </c>
      <c r="BK45" s="7">
        <f t="shared" si="69"/>
        <v>0</v>
      </c>
      <c r="BL45" s="7">
        <f t="shared" si="69"/>
        <v>0</v>
      </c>
      <c r="BM45" s="7">
        <f t="shared" si="69"/>
        <v>0</v>
      </c>
      <c r="BN45" s="7">
        <f t="shared" si="69"/>
        <v>0</v>
      </c>
      <c r="BO45" s="7">
        <f t="shared" ref="BO45:BT45" si="70">AE27</f>
        <v>0</v>
      </c>
      <c r="BP45" s="7">
        <f t="shared" si="70"/>
        <v>0</v>
      </c>
      <c r="BQ45" s="7">
        <f t="shared" si="70"/>
        <v>0</v>
      </c>
      <c r="BR45" s="7">
        <f t="shared" si="70"/>
        <v>0</v>
      </c>
      <c r="BS45" s="7">
        <f t="shared" si="70"/>
        <v>0</v>
      </c>
      <c r="BT45" s="7">
        <f t="shared" si="70"/>
        <v>0</v>
      </c>
      <c r="BU45" s="35">
        <v>24</v>
      </c>
      <c r="BV45">
        <v>9</v>
      </c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</row>
    <row r="46" spans="1:95" x14ac:dyDescent="0.2">
      <c r="AV46" s="2"/>
      <c r="AW46" s="2"/>
      <c r="AX46" s="2"/>
      <c r="AY46" s="2"/>
      <c r="BE46" s="121"/>
      <c r="BF46" s="121"/>
      <c r="BG46" s="121"/>
    </row>
    <row r="47" spans="1:95" x14ac:dyDescent="0.2">
      <c r="A47" s="1"/>
      <c r="AS47" s="2"/>
      <c r="AT47" s="2"/>
      <c r="AU47" s="2"/>
      <c r="AV47" s="2"/>
      <c r="BC47" s="2"/>
      <c r="BE47" s="121"/>
      <c r="BF47" s="121"/>
      <c r="BG47" s="121"/>
    </row>
    <row r="48" spans="1:95" x14ac:dyDescent="0.2">
      <c r="B48" s="22"/>
      <c r="C48" s="5"/>
      <c r="D48" s="5"/>
      <c r="E48" s="5"/>
      <c r="F48" s="5"/>
      <c r="G48" s="27"/>
      <c r="H48" s="22"/>
      <c r="O48" t="s">
        <v>50</v>
      </c>
      <c r="P48" s="22">
        <v>7</v>
      </c>
      <c r="Q48" s="5">
        <v>10</v>
      </c>
      <c r="R48" s="5">
        <v>14</v>
      </c>
      <c r="S48" s="5">
        <v>17</v>
      </c>
      <c r="T48" s="5">
        <v>21</v>
      </c>
      <c r="U48" s="27">
        <v>24</v>
      </c>
      <c r="V48" s="22">
        <v>28</v>
      </c>
      <c r="W48" s="27">
        <v>31</v>
      </c>
      <c r="X48" s="27">
        <v>35</v>
      </c>
      <c r="Y48" s="101">
        <v>38</v>
      </c>
      <c r="Z48" s="27">
        <v>42</v>
      </c>
      <c r="AA48" s="68">
        <v>45</v>
      </c>
      <c r="AB48" s="68">
        <v>49</v>
      </c>
      <c r="AC48" s="68">
        <v>52</v>
      </c>
      <c r="AD48" s="68">
        <v>56</v>
      </c>
      <c r="AE48" s="68">
        <v>59</v>
      </c>
      <c r="AF48" s="68">
        <v>63</v>
      </c>
      <c r="AG48" s="68">
        <v>66</v>
      </c>
      <c r="AH48" s="1">
        <v>70</v>
      </c>
      <c r="AI48" s="1">
        <v>73</v>
      </c>
      <c r="AJ48" s="1">
        <v>77</v>
      </c>
      <c r="AK48" s="136">
        <v>80</v>
      </c>
      <c r="AL48" s="136">
        <v>84</v>
      </c>
      <c r="AM48" s="136">
        <v>87</v>
      </c>
      <c r="AN48" s="136">
        <v>91</v>
      </c>
      <c r="AO48" s="136">
        <v>94</v>
      </c>
      <c r="AP48" s="136">
        <v>98</v>
      </c>
      <c r="AQ48" s="138">
        <v>101</v>
      </c>
      <c r="AR48" s="138">
        <v>105</v>
      </c>
      <c r="AS48" s="138">
        <v>108</v>
      </c>
      <c r="AT48" s="138">
        <v>112</v>
      </c>
      <c r="AU48" s="141">
        <v>115</v>
      </c>
      <c r="AV48" s="141">
        <v>119</v>
      </c>
      <c r="BC48" s="2"/>
      <c r="BE48" s="121"/>
      <c r="BF48" s="121"/>
      <c r="BG48" s="121"/>
    </row>
    <row r="49" spans="2:78" x14ac:dyDescent="0.2">
      <c r="O49" t="s">
        <v>51</v>
      </c>
      <c r="P49" t="s">
        <v>27</v>
      </c>
      <c r="AS49" s="2"/>
      <c r="AT49" s="2"/>
      <c r="AU49" s="2"/>
      <c r="AV49" s="2"/>
      <c r="BC49" s="2"/>
      <c r="BE49" s="121"/>
      <c r="BF49" s="121"/>
      <c r="BG49" s="121"/>
    </row>
    <row r="50" spans="2:78" x14ac:dyDescent="0.2">
      <c r="B50" s="97"/>
      <c r="C50" s="97"/>
      <c r="D50" s="97"/>
      <c r="E50" s="97"/>
      <c r="F50" s="97"/>
      <c r="G50" s="97"/>
      <c r="H50" s="97"/>
      <c r="J50" s="97"/>
      <c r="L50" s="97"/>
      <c r="N50" s="97"/>
      <c r="O50" t="s">
        <v>93</v>
      </c>
      <c r="P50" s="97">
        <f t="shared" ref="P50:AP50" si="71">AVERAGE(AN4:AN11)</f>
        <v>40.713469994196927</v>
      </c>
      <c r="Q50" s="97">
        <f t="shared" si="71"/>
        <v>38.011962111497496</v>
      </c>
      <c r="R50" s="97">
        <f t="shared" si="71"/>
        <v>42.840786369605866</v>
      </c>
      <c r="S50" s="97">
        <f t="shared" si="71"/>
        <v>61.809722811981025</v>
      </c>
      <c r="T50" s="97">
        <f t="shared" si="71"/>
        <v>66.567664885842774</v>
      </c>
      <c r="U50" s="97">
        <f t="shared" si="71"/>
        <v>104.63552116663539</v>
      </c>
      <c r="V50" s="97">
        <f t="shared" si="71"/>
        <v>104.56064654172484</v>
      </c>
      <c r="W50" s="97">
        <f t="shared" si="71"/>
        <v>108.63391776664486</v>
      </c>
      <c r="X50" s="97">
        <f t="shared" si="71"/>
        <v>72.713012815346104</v>
      </c>
      <c r="Y50" s="97">
        <f t="shared" si="71"/>
        <v>70.767319765222823</v>
      </c>
      <c r="Z50" s="97">
        <f t="shared" si="71"/>
        <v>62.234295969144299</v>
      </c>
      <c r="AA50" s="97">
        <f t="shared" si="71"/>
        <v>57.963300756588986</v>
      </c>
      <c r="AB50" s="97">
        <f t="shared" si="71"/>
        <v>47.489950797837061</v>
      </c>
      <c r="AC50" s="97">
        <f t="shared" si="71"/>
        <v>58.444880730445504</v>
      </c>
      <c r="AD50" s="97">
        <f t="shared" si="71"/>
        <v>42.26927830604032</v>
      </c>
      <c r="AE50" s="97">
        <f t="shared" si="71"/>
        <v>40.487864371760999</v>
      </c>
      <c r="AF50" s="97">
        <f t="shared" si="71"/>
        <v>49.72741926566249</v>
      </c>
      <c r="AG50" s="97">
        <f t="shared" si="71"/>
        <v>45.495301262195333</v>
      </c>
      <c r="AH50" s="97">
        <f t="shared" si="71"/>
        <v>58.802564144026093</v>
      </c>
      <c r="AI50" s="97">
        <f t="shared" si="71"/>
        <v>53.191745114561677</v>
      </c>
      <c r="AJ50" s="97">
        <f t="shared" si="71"/>
        <v>53.457471493177813</v>
      </c>
      <c r="AK50" s="97">
        <f t="shared" si="71"/>
        <v>62.06328486904264</v>
      </c>
      <c r="AL50" s="97">
        <f t="shared" si="71"/>
        <v>61.627052289144167</v>
      </c>
      <c r="AM50" s="97">
        <f t="shared" si="71"/>
        <v>46.885427961474413</v>
      </c>
      <c r="AN50" s="97">
        <f t="shared" si="71"/>
        <v>64.974120062243756</v>
      </c>
      <c r="AO50" s="97">
        <f t="shared" si="71"/>
        <v>55.402809244131944</v>
      </c>
      <c r="AP50" s="97">
        <f t="shared" si="71"/>
        <v>47.610836665153307</v>
      </c>
      <c r="AQ50" s="97">
        <f t="shared" ref="AQ50:AT50" si="72">AVERAGE(BO4:BO11)</f>
        <v>44.945419698057627</v>
      </c>
      <c r="AR50" s="97">
        <f t="shared" si="72"/>
        <v>48.297199860137596</v>
      </c>
      <c r="AS50" s="97">
        <f t="shared" si="72"/>
        <v>51.767076479390006</v>
      </c>
      <c r="AT50" s="97">
        <f t="shared" si="72"/>
        <v>34.316888152187765</v>
      </c>
      <c r="AU50" s="97">
        <f>AVERAGE(BS4:BS11)</f>
        <v>33.380917940893262</v>
      </c>
      <c r="AV50" s="97">
        <f t="shared" ref="AV50" si="73">AVERAGE(BT4:BT11)</f>
        <v>33.95515619807442</v>
      </c>
      <c r="BC50" s="2"/>
      <c r="BE50" s="121"/>
      <c r="BF50" s="121"/>
      <c r="BG50" s="121"/>
    </row>
    <row r="51" spans="2:78" x14ac:dyDescent="0.2">
      <c r="B51" s="97"/>
      <c r="C51" s="97"/>
      <c r="D51" s="97"/>
      <c r="E51" s="97"/>
      <c r="F51" s="97"/>
      <c r="G51" s="97"/>
      <c r="H51" s="97"/>
      <c r="O51" t="s">
        <v>94</v>
      </c>
      <c r="P51" s="97">
        <f t="shared" ref="P51:AG51" si="74">AVERAGE(AN$18:AN$25)</f>
        <v>44.863186640354293</v>
      </c>
      <c r="Q51" s="97">
        <f t="shared" si="74"/>
        <v>39.017533560034032</v>
      </c>
      <c r="R51" s="97">
        <f t="shared" si="74"/>
        <v>48.406183205287128</v>
      </c>
      <c r="S51" s="97">
        <f t="shared" si="74"/>
        <v>66.700855324385572</v>
      </c>
      <c r="T51" s="97">
        <f t="shared" si="74"/>
        <v>66.347884299785377</v>
      </c>
      <c r="U51" s="97">
        <f t="shared" si="74"/>
        <v>80.281305867384759</v>
      </c>
      <c r="V51" s="97">
        <f t="shared" si="74"/>
        <v>81.271496601888103</v>
      </c>
      <c r="W51" s="97">
        <f t="shared" si="74"/>
        <v>91.922608344955648</v>
      </c>
      <c r="X51" s="97">
        <f t="shared" si="74"/>
        <v>87.693042885519546</v>
      </c>
      <c r="Y51" s="97">
        <f t="shared" si="74"/>
        <v>87.79645364370019</v>
      </c>
      <c r="Z51" s="97">
        <f t="shared" si="74"/>
        <v>93.618675678812423</v>
      </c>
      <c r="AA51" s="97">
        <f t="shared" si="74"/>
        <v>90.685475337910759</v>
      </c>
      <c r="AB51" s="97">
        <f t="shared" si="74"/>
        <v>79.476141850208478</v>
      </c>
      <c r="AC51" s="97">
        <f t="shared" si="74"/>
        <v>86.463502060720828</v>
      </c>
      <c r="AD51" s="97">
        <f t="shared" si="74"/>
        <v>93.801411651496238</v>
      </c>
      <c r="AE51" s="97">
        <f t="shared" si="74"/>
        <v>68.506027553107685</v>
      </c>
      <c r="AF51" s="97">
        <f t="shared" si="74"/>
        <v>96.309318886918177</v>
      </c>
      <c r="AG51" s="97">
        <f t="shared" si="74"/>
        <v>114.28675559785104</v>
      </c>
      <c r="AH51" s="97">
        <f t="shared" ref="AH51:AP51" si="75">AVERAGE(BF$21:BF$25,BF18:BF19)</f>
        <v>106.45862665342172</v>
      </c>
      <c r="AI51" s="97">
        <f t="shared" si="75"/>
        <v>105.18471083239105</v>
      </c>
      <c r="AJ51" s="97">
        <f t="shared" si="75"/>
        <v>93.916865181515661</v>
      </c>
      <c r="AK51" s="97">
        <f t="shared" si="75"/>
        <v>106.37911443935586</v>
      </c>
      <c r="AL51" s="97">
        <f t="shared" si="75"/>
        <v>91.213075904151125</v>
      </c>
      <c r="AM51" s="97">
        <f t="shared" si="75"/>
        <v>68.001256516815261</v>
      </c>
      <c r="AN51" s="97">
        <f t="shared" si="75"/>
        <v>88.049591835086332</v>
      </c>
      <c r="AO51" s="97">
        <f t="shared" si="75"/>
        <v>71.830334362765612</v>
      </c>
      <c r="AP51" s="97">
        <f t="shared" si="75"/>
        <v>78.33020229658031</v>
      </c>
      <c r="AQ51" s="97">
        <f t="shared" ref="AQ51:AT51" si="76">AVERAGE(BO$21:BO$25,BO18:BO19)</f>
        <v>77.84857868949247</v>
      </c>
      <c r="AR51" s="97">
        <f t="shared" si="76"/>
        <v>72.039512073617161</v>
      </c>
      <c r="AS51" s="97">
        <f t="shared" si="76"/>
        <v>62.07595097275712</v>
      </c>
      <c r="AT51" s="97">
        <f t="shared" si="76"/>
        <v>41.224676932106064</v>
      </c>
      <c r="AU51" s="97">
        <f t="shared" ref="AU51" si="77">AVERAGE(BS$21:BS$25,BS18:BS19)</f>
        <v>56.012938950716624</v>
      </c>
      <c r="AV51" s="97">
        <f t="shared" ref="AV51" si="78">AVERAGE(BT$21:BT$25,BT18:BT19)</f>
        <v>55.909179126685537</v>
      </c>
      <c r="AW51" s="2"/>
      <c r="BE51" s="121"/>
      <c r="BF51" s="121"/>
      <c r="BG51" s="121"/>
    </row>
    <row r="52" spans="2:78" x14ac:dyDescent="0.2">
      <c r="B52" s="97"/>
      <c r="C52" s="97"/>
      <c r="D52" s="97"/>
      <c r="E52" s="97"/>
      <c r="F52" s="97"/>
      <c r="G52" s="97"/>
      <c r="H52" s="97"/>
      <c r="O52" t="s">
        <v>42</v>
      </c>
      <c r="P52" s="97">
        <f t="shared" ref="P52:AP52" si="79">AVERAGE(AN32:AN39)</f>
        <v>39.445902808320383</v>
      </c>
      <c r="Q52" s="97">
        <f t="shared" si="79"/>
        <v>37.860314816114844</v>
      </c>
      <c r="R52" s="97">
        <f t="shared" si="79"/>
        <v>38.179775519076756</v>
      </c>
      <c r="S52" s="97">
        <f t="shared" si="79"/>
        <v>59.933079350389761</v>
      </c>
      <c r="T52" s="97">
        <f t="shared" si="79"/>
        <v>67.990937257612842</v>
      </c>
      <c r="U52" s="97">
        <f t="shared" si="79"/>
        <v>98.219210870759937</v>
      </c>
      <c r="V52" s="97">
        <f t="shared" si="79"/>
        <v>96.331768184421989</v>
      </c>
      <c r="W52" s="97">
        <f t="shared" si="79"/>
        <v>108.24278948127292</v>
      </c>
      <c r="X52" s="97">
        <f t="shared" si="79"/>
        <v>115.41373651247943</v>
      </c>
      <c r="Y52" s="97">
        <f t="shared" si="79"/>
        <v>122.90453694572953</v>
      </c>
      <c r="Z52" s="97">
        <f t="shared" si="79"/>
        <v>125.0783227124728</v>
      </c>
      <c r="AA52" s="97">
        <f t="shared" si="79"/>
        <v>115.02051383200509</v>
      </c>
      <c r="AB52" s="97">
        <f t="shared" si="79"/>
        <v>104.55554145366274</v>
      </c>
      <c r="AC52" s="97">
        <f t="shared" si="79"/>
        <v>111.28398206964175</v>
      </c>
      <c r="AD52" s="97">
        <f t="shared" si="79"/>
        <v>104.98567784781676</v>
      </c>
      <c r="AE52" s="97">
        <f t="shared" si="79"/>
        <v>90.093350572556048</v>
      </c>
      <c r="AF52" s="97">
        <f t="shared" si="79"/>
        <v>116.17086034199455</v>
      </c>
      <c r="AG52" s="97">
        <f t="shared" si="79"/>
        <v>144.91145893397297</v>
      </c>
      <c r="AH52" s="97">
        <f t="shared" si="79"/>
        <v>133.59000985844571</v>
      </c>
      <c r="AI52" s="97">
        <f t="shared" si="79"/>
        <v>124.65119701127851</v>
      </c>
      <c r="AJ52" s="97">
        <f t="shared" si="79"/>
        <v>139.50418892852241</v>
      </c>
      <c r="AK52" s="97">
        <f t="shared" si="79"/>
        <v>130.74778480480424</v>
      </c>
      <c r="AL52" s="97">
        <f t="shared" si="79"/>
        <v>128.90386626668788</v>
      </c>
      <c r="AM52" s="97">
        <f t="shared" si="79"/>
        <v>114.90748194632282</v>
      </c>
      <c r="AN52" s="97">
        <f t="shared" si="79"/>
        <v>131.85074562560206</v>
      </c>
      <c r="AO52" s="97">
        <f t="shared" si="79"/>
        <v>123.29651607911183</v>
      </c>
      <c r="AP52" s="97">
        <f t="shared" si="79"/>
        <v>157.28501429921809</v>
      </c>
      <c r="AQ52" s="97">
        <f t="shared" ref="AQ52:AT52" si="80">AVERAGE(BO32:BO39)</f>
        <v>211.85111893326265</v>
      </c>
      <c r="AR52" s="97">
        <f t="shared" si="80"/>
        <v>204.14453035461915</v>
      </c>
      <c r="AS52" s="97">
        <f t="shared" si="80"/>
        <v>101.5170061290801</v>
      </c>
      <c r="AT52" s="97">
        <f t="shared" si="80"/>
        <v>54.285150257704821</v>
      </c>
      <c r="AU52" s="97">
        <f t="shared" ref="AU52" si="81">AVERAGE(BS32:BS39)</f>
        <v>101.45668755013116</v>
      </c>
      <c r="AV52" s="97">
        <f t="shared" ref="AV52" si="82">AVERAGE(BT32:BT39)</f>
        <v>56.922203131128093</v>
      </c>
      <c r="AW52" s="2"/>
      <c r="BE52" s="121"/>
      <c r="BF52" s="121"/>
      <c r="BG52" s="121"/>
    </row>
    <row r="53" spans="2:78" x14ac:dyDescent="0.2">
      <c r="B53" s="97"/>
      <c r="C53" s="97"/>
      <c r="D53" s="97"/>
      <c r="E53" s="97"/>
      <c r="F53" s="97"/>
      <c r="G53" s="97"/>
      <c r="H53" s="97"/>
      <c r="P53" s="97"/>
      <c r="Q53" s="97"/>
      <c r="R53" s="97"/>
      <c r="S53" s="97"/>
      <c r="T53" s="97"/>
      <c r="U53" s="97"/>
      <c r="V53" s="97"/>
      <c r="BE53" s="121"/>
      <c r="BF53" s="121"/>
      <c r="BG53" s="121"/>
    </row>
    <row r="54" spans="2:78" x14ac:dyDescent="0.2">
      <c r="B54" s="97"/>
      <c r="C54" s="97"/>
      <c r="D54" s="97"/>
      <c r="E54" s="97"/>
      <c r="F54" s="97"/>
      <c r="G54" s="97"/>
      <c r="H54" s="97"/>
      <c r="O54" t="s">
        <v>50</v>
      </c>
      <c r="P54" s="22">
        <v>7</v>
      </c>
      <c r="Q54" s="5">
        <v>10</v>
      </c>
      <c r="R54" s="5">
        <v>14</v>
      </c>
      <c r="S54" s="5">
        <v>17</v>
      </c>
      <c r="T54" s="5">
        <v>21</v>
      </c>
      <c r="U54" s="27">
        <v>24</v>
      </c>
      <c r="V54" s="22">
        <v>28</v>
      </c>
      <c r="W54" s="27">
        <v>31</v>
      </c>
      <c r="X54" s="27">
        <v>35</v>
      </c>
      <c r="Y54" s="101">
        <v>38</v>
      </c>
      <c r="Z54" s="27">
        <v>42</v>
      </c>
      <c r="AA54" s="68">
        <v>45</v>
      </c>
      <c r="AB54" s="68">
        <v>49</v>
      </c>
      <c r="AC54" s="68">
        <v>52</v>
      </c>
      <c r="AD54" s="68">
        <v>56</v>
      </c>
      <c r="AE54" s="68">
        <v>59</v>
      </c>
      <c r="AF54" s="68">
        <v>63</v>
      </c>
      <c r="AG54" s="68">
        <v>66</v>
      </c>
      <c r="AH54" s="1">
        <v>70</v>
      </c>
      <c r="AI54" s="1">
        <v>73</v>
      </c>
      <c r="AJ54" s="1">
        <v>77</v>
      </c>
      <c r="AK54" s="136">
        <v>80</v>
      </c>
      <c r="AL54" s="136">
        <v>84</v>
      </c>
      <c r="AM54" s="136">
        <v>87</v>
      </c>
      <c r="AN54" s="136">
        <v>91</v>
      </c>
      <c r="AO54" s="136">
        <v>94</v>
      </c>
      <c r="AP54" s="136">
        <v>98</v>
      </c>
      <c r="AQ54" s="138">
        <v>101</v>
      </c>
      <c r="AR54" s="138">
        <v>105</v>
      </c>
      <c r="AS54" s="138">
        <v>108</v>
      </c>
      <c r="AT54" s="138">
        <v>112</v>
      </c>
      <c r="AU54" s="141">
        <v>115</v>
      </c>
      <c r="AV54" s="141">
        <v>119</v>
      </c>
      <c r="BE54" s="121"/>
      <c r="BF54" s="121"/>
      <c r="BG54" s="121"/>
    </row>
    <row r="55" spans="2:78" x14ac:dyDescent="0.2">
      <c r="B55" s="97"/>
      <c r="C55" s="97"/>
      <c r="D55" s="97"/>
      <c r="E55" s="97"/>
      <c r="F55" s="97"/>
      <c r="G55" s="97"/>
      <c r="H55" s="97"/>
      <c r="O55" t="s">
        <v>51</v>
      </c>
      <c r="P55" t="s">
        <v>54</v>
      </c>
      <c r="BE55" s="121"/>
      <c r="BF55" s="121"/>
      <c r="BG55" s="121"/>
    </row>
    <row r="56" spans="2:78" x14ac:dyDescent="0.2">
      <c r="B56" s="97"/>
      <c r="C56" s="97"/>
      <c r="D56" s="97"/>
      <c r="E56" s="97"/>
      <c r="F56" s="97"/>
      <c r="G56" s="97"/>
      <c r="H56" s="97"/>
      <c r="O56" t="s">
        <v>52</v>
      </c>
      <c r="P56" s="97">
        <f t="shared" ref="P56:AP56" si="83">STDEV(AN4:AN11)</f>
        <v>13.267357437400257</v>
      </c>
      <c r="Q56" s="97">
        <f t="shared" si="83"/>
        <v>9.5228505386620252</v>
      </c>
      <c r="R56" s="97">
        <f t="shared" si="83"/>
        <v>13.178464878867505</v>
      </c>
      <c r="S56" s="97">
        <f t="shared" si="83"/>
        <v>23.402918121086046</v>
      </c>
      <c r="T56" s="97">
        <f t="shared" si="83"/>
        <v>22.017272326694069</v>
      </c>
      <c r="U56" s="97">
        <f t="shared" si="83"/>
        <v>34.043144016376722</v>
      </c>
      <c r="V56" s="97">
        <f t="shared" si="83"/>
        <v>33.420968100354642</v>
      </c>
      <c r="W56" s="97">
        <f t="shared" si="83"/>
        <v>37.88721718625947</v>
      </c>
      <c r="X56" s="97">
        <f t="shared" si="83"/>
        <v>36.297230425967243</v>
      </c>
      <c r="Y56" s="97">
        <f t="shared" si="83"/>
        <v>39.563168267991173</v>
      </c>
      <c r="Z56" s="97">
        <f t="shared" si="83"/>
        <v>41.100945933473689</v>
      </c>
      <c r="AA56" s="97">
        <f t="shared" si="83"/>
        <v>37.217467499797401</v>
      </c>
      <c r="AB56" s="97">
        <f t="shared" si="83"/>
        <v>26.334651076782773</v>
      </c>
      <c r="AC56" s="97">
        <f t="shared" si="83"/>
        <v>33.973575663107425</v>
      </c>
      <c r="AD56" s="97">
        <f t="shared" si="83"/>
        <v>28.71390543573639</v>
      </c>
      <c r="AE56" s="97">
        <f t="shared" si="83"/>
        <v>22.475229199756662</v>
      </c>
      <c r="AF56" s="97">
        <f t="shared" si="83"/>
        <v>27.803900306032592</v>
      </c>
      <c r="AG56" s="97">
        <f t="shared" si="83"/>
        <v>25.953497484563179</v>
      </c>
      <c r="AH56" s="97">
        <f t="shared" si="83"/>
        <v>37.534472131853583</v>
      </c>
      <c r="AI56" s="97">
        <f t="shared" si="83"/>
        <v>33.436327216938864</v>
      </c>
      <c r="AJ56" s="97">
        <f t="shared" si="83"/>
        <v>36.533087148281602</v>
      </c>
      <c r="AK56" s="97">
        <f t="shared" si="83"/>
        <v>31.103112767510911</v>
      </c>
      <c r="AL56" s="97">
        <f t="shared" si="83"/>
        <v>30.009213310882028</v>
      </c>
      <c r="AM56" s="97">
        <f t="shared" si="83"/>
        <v>31.395002103181195</v>
      </c>
      <c r="AN56" s="97">
        <f t="shared" si="83"/>
        <v>48.102029226638415</v>
      </c>
      <c r="AO56" s="97">
        <f t="shared" si="83"/>
        <v>45.657705828103033</v>
      </c>
      <c r="AP56" s="97">
        <f t="shared" si="83"/>
        <v>32.533657431603444</v>
      </c>
      <c r="AQ56" s="97">
        <f t="shared" ref="AQ56:AT56" si="84">STDEV(BO4:BO11)</f>
        <v>31.312317664391593</v>
      </c>
      <c r="AR56" s="97">
        <f t="shared" si="84"/>
        <v>33.136373662059093</v>
      </c>
      <c r="AS56" s="97">
        <f t="shared" si="84"/>
        <v>37.184389152248663</v>
      </c>
      <c r="AT56" s="97">
        <f t="shared" si="84"/>
        <v>27.027965935512224</v>
      </c>
      <c r="AU56" s="97">
        <f t="shared" ref="AU56" si="85">STDEV(BS4:BS11)</f>
        <v>22.989855193728914</v>
      </c>
      <c r="AV56" s="97">
        <f t="shared" ref="AV56" si="86">STDEV(BT4:BT11)</f>
        <v>23.512295914149366</v>
      </c>
      <c r="BE56" s="121"/>
      <c r="BF56" s="121"/>
      <c r="BG56" s="121"/>
    </row>
    <row r="57" spans="2:78" x14ac:dyDescent="0.2">
      <c r="B57" s="97"/>
      <c r="C57" s="97"/>
      <c r="D57" s="97"/>
      <c r="E57" s="97"/>
      <c r="F57" s="97"/>
      <c r="G57" s="97"/>
      <c r="H57" s="97"/>
      <c r="O57" t="s">
        <v>41</v>
      </c>
      <c r="P57" s="97">
        <f t="shared" ref="P57:AP57" si="87">STDEV(AN18:AN25)</f>
        <v>8.7067163320937304</v>
      </c>
      <c r="Q57" s="97">
        <f t="shared" si="87"/>
        <v>9.364567679503331</v>
      </c>
      <c r="R57" s="97">
        <f t="shared" si="87"/>
        <v>12.319040289210355</v>
      </c>
      <c r="S57" s="97">
        <f t="shared" si="87"/>
        <v>12.368303975402608</v>
      </c>
      <c r="T57" s="97">
        <f t="shared" si="87"/>
        <v>24.270557580269312</v>
      </c>
      <c r="U57" s="97">
        <f t="shared" si="87"/>
        <v>23.16123933420657</v>
      </c>
      <c r="V57" s="97">
        <f t="shared" si="87"/>
        <v>28.576939741154096</v>
      </c>
      <c r="W57" s="97">
        <f t="shared" si="87"/>
        <v>31.085217029608472</v>
      </c>
      <c r="X57" s="97">
        <f t="shared" si="87"/>
        <v>22.748468455813018</v>
      </c>
      <c r="Y57" s="97">
        <f t="shared" si="87"/>
        <v>29.48289871271453</v>
      </c>
      <c r="Z57" s="97">
        <f t="shared" si="87"/>
        <v>32.889564536222089</v>
      </c>
      <c r="AA57" s="97">
        <f t="shared" si="87"/>
        <v>47.986602030989907</v>
      </c>
      <c r="AB57" s="97">
        <f t="shared" si="87"/>
        <v>49.27532171917332</v>
      </c>
      <c r="AC57" s="97">
        <f t="shared" si="87"/>
        <v>52.236943300749871</v>
      </c>
      <c r="AD57" s="97">
        <f t="shared" si="87"/>
        <v>60.949407555857107</v>
      </c>
      <c r="AE57" s="97">
        <f t="shared" si="87"/>
        <v>51.09263413401689</v>
      </c>
      <c r="AF57" s="97">
        <f t="shared" si="87"/>
        <v>66.00189164086801</v>
      </c>
      <c r="AG57" s="97">
        <f t="shared" si="87"/>
        <v>85.885513407757927</v>
      </c>
      <c r="AH57" s="97">
        <f t="shared" si="87"/>
        <v>86.567074681157621</v>
      </c>
      <c r="AI57" s="97">
        <f t="shared" si="87"/>
        <v>82.56138514692654</v>
      </c>
      <c r="AJ57" s="97">
        <f t="shared" si="87"/>
        <v>96.579347041614056</v>
      </c>
      <c r="AK57" s="97">
        <f t="shared" si="87"/>
        <v>101.65945990452249</v>
      </c>
      <c r="AL57" s="97">
        <f t="shared" si="87"/>
        <v>89.932362859647199</v>
      </c>
      <c r="AM57" s="97">
        <f t="shared" si="87"/>
        <v>69.823055371927211</v>
      </c>
      <c r="AN57" s="97">
        <f t="shared" si="87"/>
        <v>71.714391872393179</v>
      </c>
      <c r="AO57" s="97">
        <f t="shared" si="87"/>
        <v>64.815989862857464</v>
      </c>
      <c r="AP57" s="97">
        <f t="shared" si="87"/>
        <v>62.139574254162227</v>
      </c>
      <c r="AQ57" s="97">
        <f t="shared" ref="AQ57:AT57" si="88">STDEV(BO18:BO25)</f>
        <v>55.401586930403269</v>
      </c>
      <c r="AR57" s="97">
        <f t="shared" si="88"/>
        <v>60.350998249425487</v>
      </c>
      <c r="AS57" s="97">
        <f t="shared" si="88"/>
        <v>60.08256380911331</v>
      </c>
      <c r="AT57" s="97">
        <f t="shared" si="88"/>
        <v>44.198445054280434</v>
      </c>
      <c r="AU57" s="97">
        <f t="shared" ref="AU57" si="89">STDEV(BS18:BS25)</f>
        <v>53.983484391842779</v>
      </c>
      <c r="AV57" s="97">
        <f t="shared" ref="AV57" si="90">STDEV(BT18:BT25)</f>
        <v>52.204000997975449</v>
      </c>
      <c r="BE57" s="121"/>
      <c r="BF57" s="121"/>
      <c r="BG57" s="121"/>
    </row>
    <row r="58" spans="2:78" x14ac:dyDescent="0.2">
      <c r="B58" s="97"/>
      <c r="C58" s="97"/>
      <c r="D58" s="97"/>
      <c r="E58" s="97"/>
      <c r="F58" s="97"/>
      <c r="G58" s="97"/>
      <c r="H58" s="97"/>
      <c r="O58" t="s">
        <v>42</v>
      </c>
      <c r="P58" s="97">
        <f t="shared" ref="P58:AP58" si="91">STDEV(AN32:AN39)</f>
        <v>12.149944881770935</v>
      </c>
      <c r="Q58" s="97">
        <f t="shared" si="91"/>
        <v>10.447833328231539</v>
      </c>
      <c r="R58" s="97">
        <f t="shared" si="91"/>
        <v>13.895374809332809</v>
      </c>
      <c r="S58" s="97">
        <f t="shared" si="91"/>
        <v>16.740023184299506</v>
      </c>
      <c r="T58" s="97">
        <f t="shared" si="91"/>
        <v>18.75314540735997</v>
      </c>
      <c r="U58" s="97">
        <f t="shared" si="91"/>
        <v>27.945436850188294</v>
      </c>
      <c r="V58" s="97">
        <f t="shared" si="91"/>
        <v>21.434352485972845</v>
      </c>
      <c r="W58" s="97">
        <f t="shared" si="91"/>
        <v>38.302296271584581</v>
      </c>
      <c r="X58" s="97">
        <f t="shared" si="91"/>
        <v>43.020226891677872</v>
      </c>
      <c r="Y58" s="97">
        <f t="shared" si="91"/>
        <v>38.525342955221333</v>
      </c>
      <c r="Z58" s="97">
        <f t="shared" si="91"/>
        <v>42.522733516772419</v>
      </c>
      <c r="AA58" s="97">
        <f t="shared" si="91"/>
        <v>36.221727970727144</v>
      </c>
      <c r="AB58" s="97">
        <f t="shared" si="91"/>
        <v>48.606628281369559</v>
      </c>
      <c r="AC58" s="97">
        <f t="shared" si="91"/>
        <v>43.761642105820236</v>
      </c>
      <c r="AD58" s="97">
        <f t="shared" si="91"/>
        <v>63.762249104278411</v>
      </c>
      <c r="AE58" s="97">
        <f t="shared" si="91"/>
        <v>66.812951711008679</v>
      </c>
      <c r="AF58" s="97">
        <f t="shared" si="91"/>
        <v>79.230692692329569</v>
      </c>
      <c r="AG58" s="97">
        <f t="shared" si="91"/>
        <v>119.93100966175007</v>
      </c>
      <c r="AH58" s="97">
        <f t="shared" si="91"/>
        <v>111.78823996949239</v>
      </c>
      <c r="AI58" s="97">
        <f t="shared" si="91"/>
        <v>87.343645554115199</v>
      </c>
      <c r="AJ58" s="97">
        <f t="shared" si="91"/>
        <v>135.12004844813148</v>
      </c>
      <c r="AK58" s="97">
        <f t="shared" si="91"/>
        <v>99.417946862245401</v>
      </c>
      <c r="AL58" s="97">
        <f t="shared" si="91"/>
        <v>125.48362881246483</v>
      </c>
      <c r="AM58" s="97">
        <f t="shared" si="91"/>
        <v>149.2084318444723</v>
      </c>
      <c r="AN58" s="97">
        <f t="shared" si="91"/>
        <v>164.81110749755726</v>
      </c>
      <c r="AO58" s="97">
        <f t="shared" si="91"/>
        <v>175.235070259846</v>
      </c>
      <c r="AP58" s="97">
        <f t="shared" si="91"/>
        <v>252.33332850065068</v>
      </c>
      <c r="AQ58" s="97">
        <f t="shared" ref="AQ58:AT58" si="92">STDEV(BO32:BO39)</f>
        <v>296.69875683574077</v>
      </c>
      <c r="AR58" s="97">
        <f t="shared" si="92"/>
        <v>289.88361262598823</v>
      </c>
      <c r="AS58" s="97">
        <f t="shared" si="92"/>
        <v>158.46834356608545</v>
      </c>
      <c r="AT58" s="97">
        <f t="shared" si="92"/>
        <v>86.697758955594921</v>
      </c>
      <c r="AU58" s="97">
        <f t="shared" ref="AU58" si="93">STDEV(BS32:BS39)</f>
        <v>143.61923892090968</v>
      </c>
      <c r="AV58" s="97">
        <f t="shared" ref="AV58" si="94">STDEV(BT32:BT39)</f>
        <v>87.403232005048494</v>
      </c>
      <c r="BE58" s="121"/>
      <c r="BF58" s="121"/>
      <c r="BG58" s="121"/>
    </row>
    <row r="59" spans="2:78" x14ac:dyDescent="0.2">
      <c r="BE59" s="121"/>
      <c r="BF59" s="121"/>
      <c r="BG59" s="121"/>
    </row>
    <row r="60" spans="2:78" x14ac:dyDescent="0.2">
      <c r="BE60" s="121"/>
      <c r="BF60" s="121"/>
      <c r="BG60" s="121"/>
      <c r="BZ60" t="s">
        <v>83</v>
      </c>
    </row>
    <row r="61" spans="2:78" x14ac:dyDescent="0.2">
      <c r="B61" s="22"/>
      <c r="C61" s="5"/>
      <c r="D61" s="5"/>
      <c r="E61" s="5"/>
      <c r="F61" s="5"/>
      <c r="G61" s="27"/>
      <c r="H61" s="22"/>
      <c r="BE61" s="121"/>
      <c r="BF61" s="121"/>
      <c r="BG61" s="121"/>
      <c r="BZ61" t="s">
        <v>81</v>
      </c>
    </row>
    <row r="62" spans="2:78" x14ac:dyDescent="0.2">
      <c r="O62" t="s">
        <v>73</v>
      </c>
      <c r="BE62" s="121"/>
      <c r="BF62" s="121"/>
      <c r="BG62" s="121"/>
      <c r="BZ62" t="s">
        <v>82</v>
      </c>
    </row>
    <row r="63" spans="2:78" x14ac:dyDescent="0.2">
      <c r="B63" s="97"/>
      <c r="C63" s="97"/>
      <c r="D63" s="97"/>
      <c r="E63" s="97"/>
      <c r="F63" s="97"/>
      <c r="G63" s="97"/>
      <c r="H63" s="97"/>
      <c r="O63" s="110" t="s">
        <v>74</v>
      </c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BE63" s="121"/>
      <c r="BF63" s="121"/>
      <c r="BG63" s="121"/>
    </row>
    <row r="64" spans="2:78" x14ac:dyDescent="0.2">
      <c r="B64" s="97"/>
      <c r="C64" s="97"/>
      <c r="D64" s="97"/>
      <c r="E64" s="97"/>
      <c r="F64" s="97"/>
      <c r="G64" s="97"/>
      <c r="H64" s="97"/>
      <c r="O64" s="110" t="s">
        <v>89</v>
      </c>
      <c r="BE64" s="121"/>
      <c r="BF64" s="121"/>
      <c r="BG64" s="121"/>
    </row>
    <row r="65" spans="2:59" x14ac:dyDescent="0.2">
      <c r="B65" s="97"/>
      <c r="C65" s="97"/>
      <c r="D65" s="97"/>
      <c r="E65" s="97"/>
      <c r="F65" s="97"/>
      <c r="G65" s="97"/>
      <c r="H65" s="97"/>
      <c r="O65" s="110" t="s">
        <v>87</v>
      </c>
      <c r="BE65" s="121"/>
      <c r="BF65" s="121"/>
      <c r="BG65" s="121"/>
    </row>
    <row r="66" spans="2:59" x14ac:dyDescent="0.2">
      <c r="B66" s="97"/>
      <c r="C66" s="97"/>
      <c r="D66" s="97"/>
      <c r="E66" s="97"/>
      <c r="F66" s="97"/>
      <c r="G66" s="97"/>
      <c r="H66" s="97"/>
      <c r="O66" s="110" t="s">
        <v>88</v>
      </c>
      <c r="BE66" s="121"/>
      <c r="BF66" s="121"/>
      <c r="BG66" s="121"/>
    </row>
    <row r="67" spans="2:59" x14ac:dyDescent="0.2">
      <c r="B67" s="97"/>
      <c r="C67" s="97"/>
      <c r="D67" s="97"/>
      <c r="E67" s="97"/>
      <c r="F67" s="97"/>
      <c r="G67" s="97"/>
      <c r="H67" s="97"/>
      <c r="O67" s="110" t="s">
        <v>92</v>
      </c>
      <c r="BE67" s="121"/>
      <c r="BF67" s="121"/>
      <c r="BG67" s="121"/>
    </row>
    <row r="68" spans="2:59" x14ac:dyDescent="0.2">
      <c r="B68" s="97"/>
      <c r="C68" s="97"/>
      <c r="D68" s="97"/>
      <c r="E68" s="97"/>
      <c r="F68" s="97"/>
      <c r="G68" s="97"/>
      <c r="H68" s="97"/>
      <c r="O68" s="110" t="s">
        <v>100</v>
      </c>
      <c r="BE68" s="121"/>
      <c r="BF68" s="121"/>
      <c r="BG68" s="121"/>
    </row>
    <row r="69" spans="2:59" x14ac:dyDescent="0.2">
      <c r="B69" s="97"/>
      <c r="C69" s="97"/>
      <c r="D69" s="97"/>
      <c r="E69" s="97"/>
      <c r="F69" s="97"/>
      <c r="G69" s="97"/>
      <c r="H69" s="97"/>
      <c r="BE69" s="121"/>
      <c r="BF69" s="121"/>
      <c r="BG69" s="121"/>
    </row>
    <row r="70" spans="2:59" x14ac:dyDescent="0.2">
      <c r="B70" s="97"/>
      <c r="C70" s="97"/>
      <c r="D70" s="97"/>
      <c r="E70" s="97"/>
      <c r="F70" s="97"/>
      <c r="G70" s="97"/>
      <c r="H70" s="97"/>
      <c r="BE70" s="121"/>
      <c r="BF70" s="121"/>
      <c r="BG70" s="121"/>
    </row>
    <row r="71" spans="2:59" x14ac:dyDescent="0.2">
      <c r="B71" s="97"/>
      <c r="C71" s="97"/>
      <c r="D71" s="97"/>
      <c r="E71" s="97"/>
      <c r="F71" s="97"/>
      <c r="G71" s="97"/>
      <c r="H71" s="97"/>
      <c r="BE71" s="121"/>
      <c r="BF71" s="121"/>
      <c r="BG71" s="121"/>
    </row>
    <row r="72" spans="2:59" x14ac:dyDescent="0.2">
      <c r="BE72" s="121"/>
      <c r="BF72" s="121"/>
      <c r="BG72" s="121"/>
    </row>
    <row r="73" spans="2:59" x14ac:dyDescent="0.2">
      <c r="BE73" s="121"/>
      <c r="BF73" s="121"/>
      <c r="BG73" s="121"/>
    </row>
    <row r="74" spans="2:59" x14ac:dyDescent="0.2">
      <c r="BE74" s="121"/>
      <c r="BF74" s="121"/>
      <c r="BG74" s="121"/>
    </row>
    <row r="75" spans="2:59" x14ac:dyDescent="0.2">
      <c r="BE75" s="121"/>
      <c r="BF75" s="121"/>
      <c r="BG75" s="121"/>
    </row>
    <row r="76" spans="2:59" x14ac:dyDescent="0.2">
      <c r="BE76" s="121"/>
      <c r="BF76" s="121"/>
      <c r="BG76" s="121"/>
    </row>
    <row r="77" spans="2:59" x14ac:dyDescent="0.2">
      <c r="BE77" s="121"/>
      <c r="BF77" s="121"/>
      <c r="BG77" s="121"/>
    </row>
    <row r="78" spans="2:59" x14ac:dyDescent="0.2">
      <c r="BE78" s="121"/>
      <c r="BF78" s="121"/>
      <c r="BG78" s="121"/>
    </row>
    <row r="79" spans="2:59" x14ac:dyDescent="0.2">
      <c r="BE79" s="121"/>
      <c r="BF79" s="121"/>
      <c r="BG79" s="121"/>
    </row>
    <row r="80" spans="2:59" x14ac:dyDescent="0.2">
      <c r="BE80" s="121"/>
      <c r="BF80" s="121"/>
      <c r="BG80" s="121"/>
    </row>
    <row r="81" spans="57:59" x14ac:dyDescent="0.2">
      <c r="BE81" s="121"/>
      <c r="BF81" s="121"/>
      <c r="BG81" s="121"/>
    </row>
    <row r="82" spans="57:59" x14ac:dyDescent="0.2">
      <c r="BE82" s="121"/>
      <c r="BF82" s="121"/>
      <c r="BG82" s="121"/>
    </row>
    <row r="83" spans="57:59" x14ac:dyDescent="0.2">
      <c r="BE83" s="121"/>
      <c r="BF83" s="121"/>
      <c r="BG83" s="121"/>
    </row>
    <row r="84" spans="57:59" x14ac:dyDescent="0.2">
      <c r="BE84" s="121"/>
      <c r="BF84" s="121"/>
      <c r="BG84" s="121"/>
    </row>
    <row r="85" spans="57:59" x14ac:dyDescent="0.2">
      <c r="BE85" s="121"/>
      <c r="BF85" s="121"/>
      <c r="BG85" s="121"/>
    </row>
    <row r="86" spans="57:59" x14ac:dyDescent="0.2">
      <c r="BE86" s="121"/>
      <c r="BF86" s="121"/>
      <c r="BG86" s="121"/>
    </row>
    <row r="87" spans="57:59" x14ac:dyDescent="0.2">
      <c r="BE87" s="121"/>
      <c r="BF87" s="121"/>
      <c r="BG87" s="121"/>
    </row>
  </sheetData>
  <sortState ref="BC4:BG45">
    <sortCondition ref="BG4:BG45"/>
  </sortState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Gewicht muis</vt:lpstr>
      <vt:lpstr>Tumorgrootte</vt:lpstr>
      <vt:lpstr>Definitieve groepsindeling</vt:lpstr>
      <vt:lpstr>Groeicurves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z485109</dc:creator>
  <cp:lastModifiedBy>Microsoft Office User</cp:lastModifiedBy>
  <cp:lastPrinted>2017-09-05T14:04:34Z</cp:lastPrinted>
  <dcterms:created xsi:type="dcterms:W3CDTF">2017-07-17T11:10:46Z</dcterms:created>
  <dcterms:modified xsi:type="dcterms:W3CDTF">2017-12-04T16:11:59Z</dcterms:modified>
</cp:coreProperties>
</file>