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 activeTab="3"/>
  </bookViews>
  <sheets>
    <sheet name="Gewicht muis" sheetId="4" r:id="rId1"/>
    <sheet name="Tumorgrootte" sheetId="1" r:id="rId2"/>
    <sheet name="Definitieve groepsindeling" sheetId="5" r:id="rId3"/>
    <sheet name="Groeicurves" sheetId="6" r:id="rId4"/>
  </sheets>
  <calcPr calcId="125725"/>
</workbook>
</file>

<file path=xl/calcChain.xml><?xml version="1.0" encoding="utf-8"?>
<calcChain xmlns="http://schemas.openxmlformats.org/spreadsheetml/2006/main">
  <c r="Z58" i="6"/>
  <c r="Z57"/>
  <c r="Z56"/>
  <c r="Z52"/>
  <c r="Z51"/>
  <c r="Z50"/>
  <c r="M98" i="1"/>
  <c r="M60"/>
  <c r="M62"/>
  <c r="M101"/>
  <c r="M100"/>
  <c r="M99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1"/>
  <c r="Y52" i="6"/>
  <c r="Y58"/>
  <c r="Y51"/>
  <c r="Y57"/>
  <c r="Y56"/>
  <c r="Y50"/>
  <c r="L95" i="1"/>
  <c r="L61"/>
  <c r="L101"/>
  <c r="L100"/>
  <c r="L99"/>
  <c r="L98"/>
  <c r="L97"/>
  <c r="L96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0"/>
  <c r="K60"/>
  <c r="V52" i="6"/>
  <c r="W50"/>
  <c r="X52"/>
  <c r="X51"/>
  <c r="X50"/>
  <c r="X56"/>
  <c r="W56"/>
  <c r="W58"/>
  <c r="W57"/>
  <c r="W51"/>
  <c r="W52"/>
  <c r="X58"/>
  <c r="X57"/>
  <c r="K61" i="1"/>
  <c r="V50" i="6"/>
  <c r="J61" i="1"/>
  <c r="V58" i="6"/>
  <c r="U58"/>
  <c r="T58"/>
  <c r="S58"/>
  <c r="R58"/>
  <c r="Q58"/>
  <c r="P58"/>
  <c r="V57"/>
  <c r="U57"/>
  <c r="T57"/>
  <c r="S57"/>
  <c r="R57"/>
  <c r="Q57"/>
  <c r="P57"/>
  <c r="U56"/>
  <c r="V56"/>
  <c r="T56"/>
  <c r="S56"/>
  <c r="R56"/>
  <c r="Q56"/>
  <c r="P56"/>
  <c r="P50"/>
  <c r="V51"/>
  <c r="U52"/>
  <c r="U51"/>
  <c r="U50"/>
  <c r="T50"/>
  <c r="T52"/>
  <c r="S52"/>
  <c r="R52"/>
  <c r="Q52"/>
  <c r="T51"/>
  <c r="S51"/>
  <c r="R51"/>
  <c r="Q51"/>
  <c r="S50"/>
  <c r="R50"/>
  <c r="Q50"/>
  <c r="P52"/>
  <c r="P51"/>
  <c r="I61" i="1" l="1"/>
  <c r="B35" i="5"/>
  <c r="B34"/>
  <c r="I30"/>
  <c r="F30"/>
  <c r="I29"/>
  <c r="F29"/>
  <c r="B23"/>
  <c r="B22"/>
  <c r="I18"/>
  <c r="F18"/>
  <c r="I17"/>
  <c r="F17"/>
  <c r="B11"/>
  <c r="B10"/>
  <c r="I6"/>
  <c r="F6"/>
  <c r="I5"/>
  <c r="F5"/>
  <c r="Z117" i="1"/>
  <c r="Z116"/>
  <c r="W117"/>
  <c r="W116"/>
  <c r="W105"/>
  <c r="W104"/>
  <c r="Z105"/>
  <c r="Z104"/>
  <c r="Z93"/>
  <c r="Z92"/>
  <c r="W93"/>
  <c r="W92"/>
  <c r="S122"/>
  <c r="S121"/>
  <c r="S110"/>
  <c r="S109"/>
  <c r="S98"/>
  <c r="S97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0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0"/>
  <c r="H60"/>
  <c r="G60"/>
  <c r="F60"/>
  <c r="E60"/>
  <c r="D60"/>
  <c r="C60"/>
  <c r="F75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F101"/>
  <c r="E101"/>
  <c r="D101"/>
  <c r="F100"/>
  <c r="E100"/>
  <c r="D100"/>
  <c r="F99"/>
  <c r="E99"/>
  <c r="D99"/>
  <c r="F98"/>
  <c r="E98"/>
  <c r="D98"/>
  <c r="F97"/>
  <c r="E97"/>
  <c r="D97"/>
  <c r="F96"/>
  <c r="E96"/>
  <c r="D96"/>
  <c r="F95"/>
  <c r="E95"/>
  <c r="D95"/>
  <c r="F94"/>
  <c r="E94"/>
  <c r="D94"/>
  <c r="F93"/>
  <c r="E93"/>
  <c r="D93"/>
  <c r="F92"/>
  <c r="E92"/>
  <c r="D92"/>
  <c r="F91"/>
  <c r="E91"/>
  <c r="D91"/>
  <c r="F90"/>
  <c r="E90"/>
  <c r="D90"/>
  <c r="F89"/>
  <c r="E89"/>
  <c r="D89"/>
  <c r="F88"/>
  <c r="E88"/>
  <c r="D88"/>
  <c r="F87"/>
  <c r="E87"/>
  <c r="D87"/>
  <c r="F86"/>
  <c r="E86"/>
  <c r="D86"/>
  <c r="F85"/>
  <c r="E85"/>
  <c r="D85"/>
  <c r="F84"/>
  <c r="E84"/>
  <c r="D84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F83"/>
  <c r="E83"/>
  <c r="D83"/>
  <c r="F82"/>
  <c r="E82"/>
  <c r="D82"/>
  <c r="F81"/>
  <c r="E81"/>
  <c r="D81"/>
  <c r="F80"/>
  <c r="E80"/>
  <c r="D80"/>
  <c r="F79"/>
  <c r="E79"/>
  <c r="D79"/>
  <c r="F78"/>
  <c r="E78"/>
  <c r="D78"/>
  <c r="F77"/>
  <c r="E77"/>
  <c r="D77"/>
  <c r="F76"/>
  <c r="E76"/>
  <c r="D76"/>
  <c r="E75"/>
  <c r="D75"/>
  <c r="F74"/>
  <c r="E74"/>
  <c r="D74"/>
  <c r="F73"/>
  <c r="E73"/>
  <c r="D73"/>
  <c r="F72"/>
  <c r="E72"/>
  <c r="D72"/>
  <c r="F71"/>
  <c r="E71"/>
  <c r="D71"/>
  <c r="C71"/>
  <c r="F70"/>
  <c r="E70"/>
  <c r="D70"/>
  <c r="C70"/>
  <c r="F69"/>
  <c r="E69"/>
  <c r="D69"/>
  <c r="C69"/>
  <c r="F68"/>
  <c r="E68"/>
  <c r="D68"/>
  <c r="C68"/>
  <c r="F67"/>
  <c r="E67"/>
  <c r="D67"/>
  <c r="C67"/>
  <c r="F66"/>
  <c r="E66"/>
  <c r="D66"/>
  <c r="C66"/>
  <c r="F65"/>
  <c r="E65"/>
  <c r="D65"/>
  <c r="C65"/>
  <c r="F64"/>
  <c r="E64"/>
  <c r="D64"/>
  <c r="C64"/>
  <c r="F63"/>
  <c r="E63"/>
  <c r="D63"/>
  <c r="C63"/>
  <c r="F62"/>
  <c r="E62"/>
  <c r="D62"/>
  <c r="C62"/>
  <c r="F61"/>
  <c r="E61"/>
  <c r="D61"/>
  <c r="C61"/>
</calcChain>
</file>

<file path=xl/sharedStrings.xml><?xml version="1.0" encoding="utf-8"?>
<sst xmlns="http://schemas.openxmlformats.org/spreadsheetml/2006/main" count="163" uniqueCount="66">
  <si>
    <t>Development of new tumor targeting agents for molecular imaging and therapy of cancer</t>
  </si>
  <si>
    <t>DEC</t>
  </si>
  <si>
    <t>2015-0071</t>
  </si>
  <si>
    <t>CDL</t>
  </si>
  <si>
    <t>werkprotocol</t>
  </si>
  <si>
    <t>Groep</t>
  </si>
  <si>
    <t>Muis</t>
  </si>
  <si>
    <t>L</t>
  </si>
  <si>
    <t>B</t>
  </si>
  <si>
    <t>H</t>
  </si>
  <si>
    <t>Tumor volume</t>
  </si>
  <si>
    <t>2015-0071-086</t>
  </si>
  <si>
    <t>Therapeutic efficacy of Ac-225-labeled polymersomes after intratumoral injections</t>
  </si>
  <si>
    <t>Datum</t>
  </si>
  <si>
    <t>Dag</t>
  </si>
  <si>
    <t>Tumorgrootte</t>
  </si>
  <si>
    <t>Gewicht muis</t>
  </si>
  <si>
    <t>17-0817</t>
  </si>
  <si>
    <t>9 groepen, 3x8 muizen, 6x 3 muizen</t>
  </si>
  <si>
    <t>Ac-225 polymersomes therapy</t>
  </si>
  <si>
    <t>Ac-225 DOTA therapy</t>
  </si>
  <si>
    <t>PBS therapy</t>
  </si>
  <si>
    <t>Biodistribution day 1</t>
  </si>
  <si>
    <t>Biodistribution day 7</t>
  </si>
  <si>
    <t>size</t>
  </si>
  <si>
    <t>random</t>
  </si>
  <si>
    <t>mouse</t>
  </si>
  <si>
    <t>Mean</t>
  </si>
  <si>
    <t>SD</t>
  </si>
  <si>
    <t xml:space="preserve">Bij randomiseren heb ik de de 9 grootste, 9 kleinste, en 9 middelste tumoren gerandomiseerd over de 9 groepen  (3 blokken van 9), de overige tussenliggende muizen heb over de 3 therapie groepen gerandomiseerd </t>
  </si>
  <si>
    <t>1. Ac-225 polymersomes therapy</t>
  </si>
  <si>
    <t>2. Biodistribution day 1</t>
  </si>
  <si>
    <t>3. Biodistribution day 7</t>
  </si>
  <si>
    <t>4. Ac-225 DOTA therapy</t>
  </si>
  <si>
    <t>5. Biodistribution day 1</t>
  </si>
  <si>
    <t>6. Biodistribution day 7</t>
  </si>
  <si>
    <t>7. PBS therapy</t>
  </si>
  <si>
    <t>8. Biodistribution day 1</t>
  </si>
  <si>
    <t>9. Biodistribution day 7</t>
  </si>
  <si>
    <t>Op basis van injectie</t>
  </si>
  <si>
    <t>Ac-225 polymersomen</t>
  </si>
  <si>
    <t>Ac-225 DOTA</t>
  </si>
  <si>
    <t>PBS</t>
  </si>
  <si>
    <t>day 7</t>
  </si>
  <si>
    <t>day 10</t>
  </si>
  <si>
    <t>day 14</t>
  </si>
  <si>
    <t>day 17</t>
  </si>
  <si>
    <t>day 21</t>
  </si>
  <si>
    <t>day 24</t>
  </si>
  <si>
    <t>day 28</t>
  </si>
  <si>
    <t>Day</t>
  </si>
  <si>
    <t>Group</t>
  </si>
  <si>
    <t>Ac-225 polymersomes</t>
  </si>
  <si>
    <t>Mouse</t>
  </si>
  <si>
    <t>STDEV</t>
  </si>
  <si>
    <t>day 31</t>
  </si>
  <si>
    <t>day 35</t>
  </si>
  <si>
    <t>Tumorcell injection</t>
  </si>
  <si>
    <t>Intratumoral injection</t>
  </si>
  <si>
    <t>day 38</t>
  </si>
  <si>
    <t>plus</t>
  </si>
  <si>
    <t>day 42</t>
  </si>
  <si>
    <t>plus*</t>
  </si>
  <si>
    <t>*: plus</t>
  </si>
  <si>
    <t>stellen op 2,0</t>
  </si>
  <si>
    <t>M39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</si>
</sst>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4"/>
      <color rgb="FFFF0000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0" xfId="0" applyFont="1"/>
    <xf numFmtId="2" fontId="0" fillId="0" borderId="0" xfId="0" applyNumberFormat="1" applyBorder="1"/>
    <xf numFmtId="0" fontId="2" fillId="0" borderId="0" xfId="0" applyFont="1" applyBorder="1"/>
    <xf numFmtId="164" fontId="0" fillId="0" borderId="0" xfId="0" applyNumberFormat="1" applyFill="1" applyBorder="1"/>
    <xf numFmtId="164" fontId="0" fillId="0" borderId="0" xfId="0" applyNumberFormat="1" applyBorder="1"/>
    <xf numFmtId="0" fontId="0" fillId="0" borderId="2" xfId="0" applyBorder="1"/>
    <xf numFmtId="14" fontId="0" fillId="0" borderId="0" xfId="0" applyNumberFormat="1" applyBorder="1"/>
    <xf numFmtId="0" fontId="2" fillId="0" borderId="4" xfId="0" applyFont="1" applyBorder="1"/>
    <xf numFmtId="0" fontId="2" fillId="0" borderId="5" xfId="0" applyFont="1" applyBorder="1"/>
    <xf numFmtId="0" fontId="0" fillId="0" borderId="1" xfId="0" applyBorder="1" applyAlignment="1">
      <alignment horizontal="center"/>
    </xf>
    <xf numFmtId="164" fontId="0" fillId="0" borderId="3" xfId="0" applyNumberFormat="1" applyBorder="1"/>
    <xf numFmtId="164" fontId="0" fillId="0" borderId="2" xfId="0" applyNumberFormat="1" applyBorder="1"/>
    <xf numFmtId="0" fontId="0" fillId="0" borderId="4" xfId="0" applyBorder="1"/>
    <xf numFmtId="0" fontId="0" fillId="0" borderId="5" xfId="0" applyBorder="1"/>
    <xf numFmtId="164" fontId="0" fillId="0" borderId="5" xfId="0" applyNumberFormat="1" applyBorder="1"/>
    <xf numFmtId="0" fontId="0" fillId="0" borderId="0" xfId="0" applyFill="1" applyBorder="1"/>
    <xf numFmtId="0" fontId="0" fillId="0" borderId="5" xfId="0" applyFill="1" applyBorder="1"/>
    <xf numFmtId="164" fontId="0" fillId="0" borderId="0" xfId="0" applyNumberFormat="1" applyFont="1" applyBorder="1"/>
    <xf numFmtId="164" fontId="2" fillId="0" borderId="0" xfId="0" applyNumberFormat="1" applyFont="1" applyBorder="1"/>
    <xf numFmtId="1" fontId="2" fillId="0" borderId="0" xfId="0" applyNumberFormat="1" applyFont="1" applyBorder="1"/>
    <xf numFmtId="14" fontId="2" fillId="0" borderId="0" xfId="0" applyNumberFormat="1" applyFont="1" applyBorder="1"/>
    <xf numFmtId="0" fontId="0" fillId="0" borderId="4" xfId="0" applyBorder="1" applyAlignment="1">
      <alignment horizontal="center"/>
    </xf>
    <xf numFmtId="164" fontId="2" fillId="0" borderId="0" xfId="0" applyNumberFormat="1" applyFont="1" applyFill="1" applyBorder="1"/>
    <xf numFmtId="0" fontId="0" fillId="0" borderId="0" xfId="0" applyFont="1" applyBorder="1"/>
    <xf numFmtId="0" fontId="2" fillId="0" borderId="0" xfId="0" applyFont="1" applyFill="1" applyBorder="1"/>
    <xf numFmtId="1" fontId="0" fillId="0" borderId="0" xfId="0" applyNumberFormat="1" applyBorder="1"/>
    <xf numFmtId="0" fontId="2" fillId="0" borderId="1" xfId="0" applyFont="1" applyBorder="1"/>
    <xf numFmtId="0" fontId="0" fillId="0" borderId="6" xfId="0" applyBorder="1"/>
    <xf numFmtId="164" fontId="0" fillId="0" borderId="7" xfId="0" applyNumberFormat="1" applyBorder="1"/>
    <xf numFmtId="164" fontId="0" fillId="0" borderId="8" xfId="0" applyNumberFormat="1" applyBorder="1"/>
    <xf numFmtId="1" fontId="2" fillId="0" borderId="10" xfId="0" applyNumberFormat="1" applyFont="1" applyBorder="1"/>
    <xf numFmtId="164" fontId="0" fillId="0" borderId="5" xfId="0" applyNumberFormat="1" applyFill="1" applyBorder="1"/>
    <xf numFmtId="0" fontId="0" fillId="0" borderId="8" xfId="0" applyFill="1" applyBorder="1"/>
    <xf numFmtId="0" fontId="2" fillId="0" borderId="6" xfId="0" applyFont="1" applyBorder="1"/>
    <xf numFmtId="0" fontId="2" fillId="0" borderId="8" xfId="0" applyFont="1" applyBorder="1"/>
    <xf numFmtId="0" fontId="2" fillId="0" borderId="7" xfId="0" applyFont="1" applyBorder="1"/>
    <xf numFmtId="0" fontId="0" fillId="0" borderId="11" xfId="0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1" fillId="0" borderId="9" xfId="0" applyFont="1" applyBorder="1"/>
    <xf numFmtId="1" fontId="2" fillId="0" borderId="9" xfId="0" applyNumberFormat="1" applyFont="1" applyBorder="1"/>
    <xf numFmtId="14" fontId="2" fillId="0" borderId="11" xfId="0" applyNumberFormat="1" applyFont="1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14" fontId="2" fillId="0" borderId="10" xfId="0" applyNumberFormat="1" applyFont="1" applyBorder="1"/>
    <xf numFmtId="0" fontId="2" fillId="0" borderId="9" xfId="0" applyFont="1" applyBorder="1"/>
    <xf numFmtId="164" fontId="0" fillId="0" borderId="7" xfId="0" applyNumberFormat="1" applyFill="1" applyBorder="1"/>
    <xf numFmtId="164" fontId="0" fillId="0" borderId="7" xfId="0" applyNumberFormat="1" applyFont="1" applyBorder="1"/>
    <xf numFmtId="164" fontId="2" fillId="0" borderId="7" xfId="0" applyNumberFormat="1" applyFont="1" applyBorder="1"/>
    <xf numFmtId="0" fontId="2" fillId="0" borderId="3" xfId="0" applyFont="1" applyBorder="1"/>
    <xf numFmtId="0" fontId="2" fillId="0" borderId="2" xfId="0" applyFont="1" applyBorder="1"/>
    <xf numFmtId="164" fontId="0" fillId="0" borderId="1" xfId="0" applyNumberFormat="1" applyBorder="1"/>
    <xf numFmtId="164" fontId="0" fillId="0" borderId="4" xfId="0" applyNumberFormat="1" applyFill="1" applyBorder="1"/>
    <xf numFmtId="164" fontId="0" fillId="0" borderId="4" xfId="0" applyNumberFormat="1" applyBorder="1"/>
    <xf numFmtId="164" fontId="2" fillId="0" borderId="4" xfId="0" applyNumberFormat="1" applyFont="1" applyBorder="1"/>
    <xf numFmtId="164" fontId="0" fillId="0" borderId="6" xfId="0" applyNumberFormat="1" applyFill="1" applyBorder="1"/>
    <xf numFmtId="164" fontId="0" fillId="0" borderId="6" xfId="0" applyNumberFormat="1" applyBorder="1"/>
    <xf numFmtId="164" fontId="0" fillId="0" borderId="8" xfId="0" applyNumberFormat="1" applyFill="1" applyBorder="1"/>
    <xf numFmtId="164" fontId="2" fillId="0" borderId="5" xfId="0" applyNumberFormat="1" applyFont="1" applyBorder="1"/>
    <xf numFmtId="0" fontId="0" fillId="0" borderId="4" xfId="0" applyFont="1" applyBorder="1"/>
    <xf numFmtId="164" fontId="0" fillId="0" borderId="6" xfId="0" applyNumberFormat="1" applyFont="1" applyBorder="1"/>
    <xf numFmtId="1" fontId="2" fillId="0" borderId="4" xfId="0" applyNumberFormat="1" applyFont="1" applyBorder="1"/>
    <xf numFmtId="0" fontId="2" fillId="0" borderId="4" xfId="0" applyFont="1" applyFill="1" applyBorder="1"/>
    <xf numFmtId="0" fontId="3" fillId="0" borderId="0" xfId="0" applyFont="1" applyBorder="1"/>
    <xf numFmtId="0" fontId="1" fillId="0" borderId="0" xfId="0" applyFont="1" applyBorder="1"/>
    <xf numFmtId="1" fontId="2" fillId="0" borderId="12" xfId="0" applyNumberFormat="1" applyFont="1" applyBorder="1"/>
    <xf numFmtId="0" fontId="2" fillId="0" borderId="13" xfId="0" applyFont="1" applyBorder="1"/>
    <xf numFmtId="164" fontId="0" fillId="0" borderId="14" xfId="0" applyNumberFormat="1" applyBorder="1"/>
    <xf numFmtId="164" fontId="0" fillId="0" borderId="13" xfId="0" applyNumberFormat="1" applyFill="1" applyBorder="1"/>
    <xf numFmtId="164" fontId="0" fillId="0" borderId="13" xfId="0" applyNumberFormat="1" applyBorder="1"/>
    <xf numFmtId="164" fontId="0" fillId="0" borderId="13" xfId="0" applyNumberFormat="1" applyFont="1" applyBorder="1"/>
    <xf numFmtId="164" fontId="0" fillId="0" borderId="15" xfId="0" applyNumberFormat="1" applyFill="1" applyBorder="1"/>
    <xf numFmtId="164" fontId="0" fillId="0" borderId="15" xfId="0" applyNumberFormat="1" applyBorder="1"/>
    <xf numFmtId="0" fontId="0" fillId="0" borderId="13" xfId="0" applyBorder="1"/>
    <xf numFmtId="0" fontId="0" fillId="0" borderId="15" xfId="0" applyBorder="1"/>
    <xf numFmtId="164" fontId="2" fillId="0" borderId="13" xfId="0" applyNumberFormat="1" applyFont="1" applyBorder="1"/>
    <xf numFmtId="164" fontId="2" fillId="0" borderId="13" xfId="0" applyNumberFormat="1" applyFont="1" applyFill="1" applyBorder="1"/>
    <xf numFmtId="14" fontId="0" fillId="0" borderId="13" xfId="0" applyNumberFormat="1" applyBorder="1"/>
    <xf numFmtId="14" fontId="0" fillId="0" borderId="13" xfId="0" applyNumberFormat="1" applyFont="1" applyBorder="1"/>
    <xf numFmtId="14" fontId="2" fillId="0" borderId="12" xfId="0" applyNumberFormat="1" applyFont="1" applyBorder="1"/>
    <xf numFmtId="14" fontId="2" fillId="0" borderId="13" xfId="0" applyNumberFormat="1" applyFont="1" applyBorder="1"/>
    <xf numFmtId="0" fontId="0" fillId="0" borderId="13" xfId="0" applyFont="1" applyBorder="1"/>
    <xf numFmtId="164" fontId="0" fillId="0" borderId="14" xfId="0" applyNumberFormat="1" applyFill="1" applyBorder="1"/>
    <xf numFmtId="14" fontId="2" fillId="0" borderId="9" xfId="0" applyNumberFormat="1" applyFont="1" applyBorder="1"/>
    <xf numFmtId="164" fontId="0" fillId="0" borderId="0" xfId="0" applyNumberFormat="1" applyFont="1" applyFill="1" applyBorder="1"/>
    <xf numFmtId="0" fontId="0" fillId="0" borderId="0" xfId="0" applyFont="1" applyFill="1" applyBorder="1"/>
    <xf numFmtId="2" fontId="0" fillId="0" borderId="0" xfId="0" applyNumberFormat="1" applyFont="1" applyBorder="1"/>
    <xf numFmtId="2" fontId="2" fillId="0" borderId="0" xfId="0" applyNumberFormat="1" applyFont="1" applyBorder="1"/>
    <xf numFmtId="2" fontId="2" fillId="0" borderId="5" xfId="0" applyNumberFormat="1" applyFont="1" applyBorder="1"/>
    <xf numFmtId="165" fontId="0" fillId="0" borderId="0" xfId="0" applyNumberFormat="1" applyBorder="1"/>
    <xf numFmtId="1" fontId="4" fillId="0" borderId="0" xfId="0" applyNumberFormat="1" applyFont="1" applyBorder="1"/>
    <xf numFmtId="0" fontId="0" fillId="2" borderId="0" xfId="0" applyFill="1"/>
    <xf numFmtId="0" fontId="0" fillId="0" borderId="10" xfId="0" applyBorder="1"/>
    <xf numFmtId="164" fontId="0" fillId="0" borderId="0" xfId="0" applyNumberFormat="1"/>
    <xf numFmtId="0" fontId="0" fillId="0" borderId="14" xfId="0" applyBorder="1"/>
    <xf numFmtId="166" fontId="2" fillId="0" borderId="4" xfId="0" applyNumberFormat="1" applyFont="1" applyBorder="1"/>
    <xf numFmtId="166" fontId="2" fillId="0" borderId="5" xfId="0" applyNumberFormat="1" applyFont="1" applyBorder="1"/>
    <xf numFmtId="1" fontId="1" fillId="0" borderId="0" xfId="0" applyNumberFormat="1" applyFont="1" applyBorder="1"/>
    <xf numFmtId="0" fontId="5" fillId="0" borderId="4" xfId="0" applyFont="1" applyBorder="1"/>
    <xf numFmtId="164" fontId="5" fillId="0" borderId="0" xfId="0" applyNumberFormat="1" applyFont="1" applyFill="1" applyBorder="1"/>
    <xf numFmtId="0" fontId="5" fillId="0" borderId="5" xfId="0" applyFont="1" applyBorder="1"/>
    <xf numFmtId="164" fontId="6" fillId="0" borderId="0" xfId="0" applyNumberFormat="1" applyFont="1" applyBorder="1"/>
    <xf numFmtId="0" fontId="7" fillId="0" borderId="0" xfId="0" applyFont="1" applyFill="1" applyBorder="1"/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plotArea>
      <c:layout>
        <c:manualLayout>
          <c:layoutTarget val="inner"/>
          <c:xMode val="edge"/>
          <c:yMode val="edge"/>
          <c:x val="0.11236872776062012"/>
          <c:y val="0.17131165126098369"/>
          <c:w val="0.6718400835937931"/>
          <c:h val="0.64860341971816715"/>
        </c:manualLayout>
      </c:layout>
      <c:lineChart>
        <c:grouping val="standard"/>
        <c:ser>
          <c:idx val="0"/>
          <c:order val="0"/>
          <c:tx>
            <c:strRef>
              <c:f>Groeicurves!$O$50</c:f>
              <c:strCache>
                <c:ptCount val="1"/>
                <c:pt idx="0">
                  <c:v>Ac-225 polymersomes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plus>
              <c:numRef>
                <c:f>Groeicurves!$P$56:$Z$56</c:f>
                <c:numCache>
                  <c:formatCode>General</c:formatCode>
                  <c:ptCount val="11"/>
                  <c:pt idx="0">
                    <c:v>13.673053835083088</c:v>
                  </c:pt>
                  <c:pt idx="1">
                    <c:v>8.9056727625999628</c:v>
                  </c:pt>
                  <c:pt idx="2">
                    <c:v>12.576009678479336</c:v>
                  </c:pt>
                  <c:pt idx="3">
                    <c:v>19.401436749327711</c:v>
                  </c:pt>
                  <c:pt idx="4">
                    <c:v>28.21927249318982</c:v>
                  </c:pt>
                  <c:pt idx="5">
                    <c:v>41.73859986670837</c:v>
                  </c:pt>
                  <c:pt idx="6">
                    <c:v>33.366346977049027</c:v>
                  </c:pt>
                  <c:pt idx="7">
                    <c:v>37.88721718625947</c:v>
                  </c:pt>
                  <c:pt idx="8">
                    <c:v>36.297230425967243</c:v>
                  </c:pt>
                  <c:pt idx="9">
                    <c:v>39.563168267991173</c:v>
                  </c:pt>
                  <c:pt idx="10">
                    <c:v>41.100945933473689</c:v>
                  </c:pt>
                </c:numCache>
              </c:numRef>
            </c:plus>
            <c:minus>
              <c:numRef>
                <c:f>Groeicurves!$P$56:$Z$56</c:f>
                <c:numCache>
                  <c:formatCode>General</c:formatCode>
                  <c:ptCount val="11"/>
                  <c:pt idx="0">
                    <c:v>13.673053835083088</c:v>
                  </c:pt>
                  <c:pt idx="1">
                    <c:v>8.9056727625999628</c:v>
                  </c:pt>
                  <c:pt idx="2">
                    <c:v>12.576009678479336</c:v>
                  </c:pt>
                  <c:pt idx="3">
                    <c:v>19.401436749327711</c:v>
                  </c:pt>
                  <c:pt idx="4">
                    <c:v>28.21927249318982</c:v>
                  </c:pt>
                  <c:pt idx="5">
                    <c:v>41.73859986670837</c:v>
                  </c:pt>
                  <c:pt idx="6">
                    <c:v>33.366346977049027</c:v>
                  </c:pt>
                  <c:pt idx="7">
                    <c:v>37.88721718625947</c:v>
                  </c:pt>
                  <c:pt idx="8">
                    <c:v>36.297230425967243</c:v>
                  </c:pt>
                  <c:pt idx="9">
                    <c:v>39.563168267991173</c:v>
                  </c:pt>
                  <c:pt idx="10">
                    <c:v>41.100945933473689</c:v>
                  </c:pt>
                </c:numCache>
              </c:numRef>
            </c:minus>
          </c:errBars>
          <c:cat>
            <c:numRef>
              <c:f>Groeicurves!$P$48:$Z$48</c:f>
              <c:numCache>
                <c:formatCode>General</c:formatCode>
                <c:ptCount val="11"/>
                <c:pt idx="0" formatCode="0">
                  <c:v>7</c:v>
                </c:pt>
                <c:pt idx="1">
                  <c:v>10</c:v>
                </c:pt>
                <c:pt idx="2">
                  <c:v>14</c:v>
                </c:pt>
                <c:pt idx="3">
                  <c:v>17</c:v>
                </c:pt>
                <c:pt idx="4">
                  <c:v>21</c:v>
                </c:pt>
                <c:pt idx="5">
                  <c:v>24</c:v>
                </c:pt>
                <c:pt idx="6" formatCode="0">
                  <c:v>28</c:v>
                </c:pt>
                <c:pt idx="7">
                  <c:v>31</c:v>
                </c:pt>
                <c:pt idx="8">
                  <c:v>35</c:v>
                </c:pt>
                <c:pt idx="9" formatCode="0">
                  <c:v>38</c:v>
                </c:pt>
                <c:pt idx="10">
                  <c:v>42</c:v>
                </c:pt>
              </c:numCache>
            </c:numRef>
          </c:cat>
          <c:val>
            <c:numRef>
              <c:f>Groeicurves!$P$50:$Z$50</c:f>
              <c:numCache>
                <c:formatCode>0.0</c:formatCode>
                <c:ptCount val="11"/>
                <c:pt idx="0">
                  <c:v>41.856560921153104</c:v>
                </c:pt>
                <c:pt idx="1">
                  <c:v>36.89224612988054</c:v>
                </c:pt>
                <c:pt idx="2">
                  <c:v>44.428478106891944</c:v>
                </c:pt>
                <c:pt idx="3">
                  <c:v>59.031797557978663</c:v>
                </c:pt>
                <c:pt idx="4">
                  <c:v>71.519441356435394</c:v>
                </c:pt>
                <c:pt idx="5">
                  <c:v>107.19918572167245</c:v>
                </c:pt>
                <c:pt idx="6">
                  <c:v>102.39107336513067</c:v>
                </c:pt>
                <c:pt idx="7">
                  <c:v>108.63391776664486</c:v>
                </c:pt>
                <c:pt idx="8">
                  <c:v>72.713012815346104</c:v>
                </c:pt>
                <c:pt idx="9">
                  <c:v>70.767319765222823</c:v>
                </c:pt>
                <c:pt idx="10">
                  <c:v>62.234295969144299</c:v>
                </c:pt>
              </c:numCache>
            </c:numRef>
          </c:val>
        </c:ser>
        <c:ser>
          <c:idx val="1"/>
          <c:order val="1"/>
          <c:tx>
            <c:strRef>
              <c:f>Groeicurves!$O$51</c:f>
              <c:strCache>
                <c:ptCount val="1"/>
                <c:pt idx="0">
                  <c:v>Ac-225 DOTA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plus>
              <c:numRef>
                <c:f>Groeicurves!$P$57:$Z$57</c:f>
                <c:numCache>
                  <c:formatCode>General</c:formatCode>
                  <c:ptCount val="11"/>
                  <c:pt idx="0">
                    <c:v>9.5490589899887652</c:v>
                  </c:pt>
                  <c:pt idx="1">
                    <c:v>16.189778727863974</c:v>
                  </c:pt>
                  <c:pt idx="2">
                    <c:v>18.153754103471474</c:v>
                  </c:pt>
                  <c:pt idx="3">
                    <c:v>20.45769604628833</c:v>
                  </c:pt>
                  <c:pt idx="4">
                    <c:v>25.740099141048297</c:v>
                  </c:pt>
                  <c:pt idx="5">
                    <c:v>26.61920401344689</c:v>
                  </c:pt>
                  <c:pt idx="6">
                    <c:v>35.043213905636023</c:v>
                  </c:pt>
                  <c:pt idx="7">
                    <c:v>31.085217029608472</c:v>
                  </c:pt>
                  <c:pt idx="8">
                    <c:v>22.748468455813018</c:v>
                  </c:pt>
                  <c:pt idx="9">
                    <c:v>29.48289871271453</c:v>
                  </c:pt>
                  <c:pt idx="10">
                    <c:v>32.889564536222089</c:v>
                  </c:pt>
                </c:numCache>
              </c:numRef>
            </c:plus>
            <c:minus>
              <c:numRef>
                <c:f>Groeicurves!$P$57:$Z$57</c:f>
                <c:numCache>
                  <c:formatCode>General</c:formatCode>
                  <c:ptCount val="11"/>
                  <c:pt idx="0">
                    <c:v>9.5490589899887652</c:v>
                  </c:pt>
                  <c:pt idx="1">
                    <c:v>16.189778727863974</c:v>
                  </c:pt>
                  <c:pt idx="2">
                    <c:v>18.153754103471474</c:v>
                  </c:pt>
                  <c:pt idx="3">
                    <c:v>20.45769604628833</c:v>
                  </c:pt>
                  <c:pt idx="4">
                    <c:v>25.740099141048297</c:v>
                  </c:pt>
                  <c:pt idx="5">
                    <c:v>26.61920401344689</c:v>
                  </c:pt>
                  <c:pt idx="6">
                    <c:v>35.043213905636023</c:v>
                  </c:pt>
                  <c:pt idx="7">
                    <c:v>31.085217029608472</c:v>
                  </c:pt>
                  <c:pt idx="8">
                    <c:v>22.748468455813018</c:v>
                  </c:pt>
                  <c:pt idx="9">
                    <c:v>29.48289871271453</c:v>
                  </c:pt>
                  <c:pt idx="10">
                    <c:v>32.889564536222089</c:v>
                  </c:pt>
                </c:numCache>
              </c:numRef>
            </c:minus>
          </c:errBars>
          <c:cat>
            <c:numRef>
              <c:f>Groeicurves!$P$48:$Z$48</c:f>
              <c:numCache>
                <c:formatCode>General</c:formatCode>
                <c:ptCount val="11"/>
                <c:pt idx="0" formatCode="0">
                  <c:v>7</c:v>
                </c:pt>
                <c:pt idx="1">
                  <c:v>10</c:v>
                </c:pt>
                <c:pt idx="2">
                  <c:v>14</c:v>
                </c:pt>
                <c:pt idx="3">
                  <c:v>17</c:v>
                </c:pt>
                <c:pt idx="4">
                  <c:v>21</c:v>
                </c:pt>
                <c:pt idx="5">
                  <c:v>24</c:v>
                </c:pt>
                <c:pt idx="6" formatCode="0">
                  <c:v>28</c:v>
                </c:pt>
                <c:pt idx="7">
                  <c:v>31</c:v>
                </c:pt>
                <c:pt idx="8">
                  <c:v>35</c:v>
                </c:pt>
                <c:pt idx="9" formatCode="0">
                  <c:v>38</c:v>
                </c:pt>
                <c:pt idx="10">
                  <c:v>42</c:v>
                </c:pt>
              </c:numCache>
            </c:numRef>
          </c:cat>
          <c:val>
            <c:numRef>
              <c:f>Groeicurves!$P$51:$Z$51</c:f>
              <c:numCache>
                <c:formatCode>0.0</c:formatCode>
                <c:ptCount val="11"/>
                <c:pt idx="0">
                  <c:v>47.128190793789308</c:v>
                </c:pt>
                <c:pt idx="1">
                  <c:v>37.974973597992729</c:v>
                </c:pt>
                <c:pt idx="2">
                  <c:v>44.690165294953452</c:v>
                </c:pt>
                <c:pt idx="3">
                  <c:v>58.631468894121213</c:v>
                </c:pt>
                <c:pt idx="4">
                  <c:v>65.998391467051661</c:v>
                </c:pt>
                <c:pt idx="5">
                  <c:v>82.377224166216067</c:v>
                </c:pt>
                <c:pt idx="6">
                  <c:v>83.78789446745526</c:v>
                </c:pt>
                <c:pt idx="7">
                  <c:v>91.922608344955648</c:v>
                </c:pt>
                <c:pt idx="8">
                  <c:v>87.693042885519546</c:v>
                </c:pt>
                <c:pt idx="9">
                  <c:v>87.79645364370019</c:v>
                </c:pt>
                <c:pt idx="10">
                  <c:v>93.618675678812423</c:v>
                </c:pt>
              </c:numCache>
            </c:numRef>
          </c:val>
        </c:ser>
        <c:ser>
          <c:idx val="2"/>
          <c:order val="2"/>
          <c:tx>
            <c:strRef>
              <c:f>Groeicurves!$O$52</c:f>
              <c:strCache>
                <c:ptCount val="1"/>
                <c:pt idx="0">
                  <c:v>PBS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plus>
              <c:numRef>
                <c:f>Groeicurves!$P$58:$Z$58</c:f>
                <c:numCache>
                  <c:formatCode>General</c:formatCode>
                  <c:ptCount val="11"/>
                  <c:pt idx="0">
                    <c:v>11.212727028696351</c:v>
                  </c:pt>
                  <c:pt idx="1">
                    <c:v>11.34334092366058</c:v>
                  </c:pt>
                  <c:pt idx="2">
                    <c:v>11.869041245387454</c:v>
                  </c:pt>
                  <c:pt idx="3">
                    <c:v>20.087652533753708</c:v>
                  </c:pt>
                  <c:pt idx="4">
                    <c:v>24.246956149101916</c:v>
                  </c:pt>
                  <c:pt idx="5">
                    <c:v>26.87500343048027</c:v>
                  </c:pt>
                  <c:pt idx="6">
                    <c:v>30.696870543832546</c:v>
                  </c:pt>
                  <c:pt idx="7">
                    <c:v>38.302296271584581</c:v>
                  </c:pt>
                  <c:pt idx="8">
                    <c:v>43.020226891677872</c:v>
                  </c:pt>
                  <c:pt idx="9">
                    <c:v>38.525342955221333</c:v>
                  </c:pt>
                  <c:pt idx="10">
                    <c:v>42.522733516772419</c:v>
                  </c:pt>
                </c:numCache>
              </c:numRef>
            </c:plus>
            <c:minus>
              <c:numRef>
                <c:f>Groeicurves!$P$58:$Z$58</c:f>
                <c:numCache>
                  <c:formatCode>General</c:formatCode>
                  <c:ptCount val="11"/>
                  <c:pt idx="0">
                    <c:v>11.212727028696351</c:v>
                  </c:pt>
                  <c:pt idx="1">
                    <c:v>11.34334092366058</c:v>
                  </c:pt>
                  <c:pt idx="2">
                    <c:v>11.869041245387454</c:v>
                  </c:pt>
                  <c:pt idx="3">
                    <c:v>20.087652533753708</c:v>
                  </c:pt>
                  <c:pt idx="4">
                    <c:v>24.246956149101916</c:v>
                  </c:pt>
                  <c:pt idx="5">
                    <c:v>26.87500343048027</c:v>
                  </c:pt>
                  <c:pt idx="6">
                    <c:v>30.696870543832546</c:v>
                  </c:pt>
                  <c:pt idx="7">
                    <c:v>38.302296271584581</c:v>
                  </c:pt>
                  <c:pt idx="8">
                    <c:v>43.020226891677872</c:v>
                  </c:pt>
                  <c:pt idx="9">
                    <c:v>38.525342955221333</c:v>
                  </c:pt>
                  <c:pt idx="10">
                    <c:v>42.522733516772419</c:v>
                  </c:pt>
                </c:numCache>
              </c:numRef>
            </c:minus>
          </c:errBars>
          <c:cat>
            <c:numRef>
              <c:f>Groeicurves!$P$48:$Z$48</c:f>
              <c:numCache>
                <c:formatCode>General</c:formatCode>
                <c:ptCount val="11"/>
                <c:pt idx="0" formatCode="0">
                  <c:v>7</c:v>
                </c:pt>
                <c:pt idx="1">
                  <c:v>10</c:v>
                </c:pt>
                <c:pt idx="2">
                  <c:v>14</c:v>
                </c:pt>
                <c:pt idx="3">
                  <c:v>17</c:v>
                </c:pt>
                <c:pt idx="4">
                  <c:v>21</c:v>
                </c:pt>
                <c:pt idx="5">
                  <c:v>24</c:v>
                </c:pt>
                <c:pt idx="6" formatCode="0">
                  <c:v>28</c:v>
                </c:pt>
                <c:pt idx="7">
                  <c:v>31</c:v>
                </c:pt>
                <c:pt idx="8">
                  <c:v>35</c:v>
                </c:pt>
                <c:pt idx="9" formatCode="0">
                  <c:v>38</c:v>
                </c:pt>
                <c:pt idx="10">
                  <c:v>42</c:v>
                </c:pt>
              </c:numCache>
            </c:numRef>
          </c:cat>
          <c:val>
            <c:numRef>
              <c:f>Groeicurves!$P$52:$Z$52</c:f>
              <c:numCache>
                <c:formatCode>0.0</c:formatCode>
                <c:ptCount val="11"/>
                <c:pt idx="0">
                  <c:v>41.892577036931748</c:v>
                </c:pt>
                <c:pt idx="1">
                  <c:v>35.200236686534637</c:v>
                </c:pt>
                <c:pt idx="2">
                  <c:v>35.279748900600495</c:v>
                </c:pt>
                <c:pt idx="3">
                  <c:v>52.331678025772646</c:v>
                </c:pt>
                <c:pt idx="4">
                  <c:v>68.404552240401102</c:v>
                </c:pt>
                <c:pt idx="5">
                  <c:v>99.527892460493106</c:v>
                </c:pt>
                <c:pt idx="6">
                  <c:v>103.62491007988373</c:v>
                </c:pt>
                <c:pt idx="7">
                  <c:v>108.24278948127292</c:v>
                </c:pt>
                <c:pt idx="8">
                  <c:v>115.41373651247943</c:v>
                </c:pt>
                <c:pt idx="9">
                  <c:v>122.90453694572953</c:v>
                </c:pt>
                <c:pt idx="10">
                  <c:v>125.0783227124728</c:v>
                </c:pt>
              </c:numCache>
            </c:numRef>
          </c:val>
        </c:ser>
        <c:marker val="1"/>
        <c:axId val="70512640"/>
        <c:axId val="70514176"/>
      </c:lineChart>
      <c:catAx>
        <c:axId val="70512640"/>
        <c:scaling>
          <c:orientation val="minMax"/>
        </c:scaling>
        <c:axPos val="b"/>
        <c:numFmt formatCode="0" sourceLinked="1"/>
        <c:tickLblPos val="nextTo"/>
        <c:crossAx val="70514176"/>
        <c:crosses val="autoZero"/>
        <c:auto val="1"/>
        <c:lblAlgn val="ctr"/>
        <c:lblOffset val="100"/>
      </c:catAx>
      <c:valAx>
        <c:axId val="70514176"/>
        <c:scaling>
          <c:orientation val="minMax"/>
        </c:scaling>
        <c:axPos val="l"/>
        <c:majorGridlines/>
        <c:numFmt formatCode="0.0" sourceLinked="1"/>
        <c:tickLblPos val="nextTo"/>
        <c:crossAx val="705126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991356204149389"/>
          <c:y val="0.29773625869581827"/>
          <c:w val="0.18909311247754831"/>
          <c:h val="0.14044981270545087"/>
        </c:manualLayout>
      </c:layout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46</xdr:row>
      <xdr:rowOff>152399</xdr:rowOff>
    </xdr:from>
    <xdr:to>
      <xdr:col>13</xdr:col>
      <xdr:colOff>85725</xdr:colOff>
      <xdr:row>72</xdr:row>
      <xdr:rowOff>104774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5</xdr:col>
      <xdr:colOff>381000</xdr:colOff>
      <xdr:row>68</xdr:row>
      <xdr:rowOff>104775</xdr:rowOff>
    </xdr:from>
    <xdr:ext cx="1442831" cy="436786"/>
    <xdr:sp macro="" textlink="">
      <xdr:nvSpPr>
        <xdr:cNvPr id="3" name="Tekstvak 2"/>
        <xdr:cNvSpPr txBox="1"/>
      </xdr:nvSpPr>
      <xdr:spPr>
        <a:xfrm>
          <a:off x="3619500" y="13154025"/>
          <a:ext cx="1442831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nl-NL" sz="1100"/>
            <a:t>↑ </a:t>
          </a:r>
        </a:p>
        <a:p>
          <a:r>
            <a:rPr lang="nl-NL" sz="1100"/>
            <a:t>intratumoral</a:t>
          </a:r>
          <a:r>
            <a:rPr lang="nl-NL" sz="1100" baseline="0"/>
            <a:t> injection</a:t>
          </a:r>
          <a:endParaRPr lang="nl-NL" sz="1100"/>
        </a:p>
      </xdr:txBody>
    </xdr:sp>
    <xdr:clientData/>
  </xdr:oneCellAnchor>
  <xdr:oneCellAnchor>
    <xdr:from>
      <xdr:col>1</xdr:col>
      <xdr:colOff>428625</xdr:colOff>
      <xdr:row>47</xdr:row>
      <xdr:rowOff>180975</xdr:rowOff>
    </xdr:from>
    <xdr:ext cx="5368457" cy="374141"/>
    <xdr:sp macro="" textlink="">
      <xdr:nvSpPr>
        <xdr:cNvPr id="4" name="Tekstvak 3"/>
        <xdr:cNvSpPr txBox="1"/>
      </xdr:nvSpPr>
      <xdr:spPr>
        <a:xfrm>
          <a:off x="1038225" y="9229725"/>
          <a:ext cx="5368457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nl-NL" sz="1800"/>
            <a:t>MDA-MB-231 tumor growth after intratumoral therapy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0.11661</cdr:x>
      <cdr:y>0.87288</cdr:y>
    </cdr:from>
    <cdr:to>
      <cdr:x>0.34864</cdr:x>
      <cdr:y>0.93157</cdr:y>
    </cdr:to>
    <cdr:sp macro="" textlink="">
      <cdr:nvSpPr>
        <cdr:cNvPr id="2" name="Tekstvak 1"/>
        <cdr:cNvSpPr txBox="1"/>
      </cdr:nvSpPr>
      <cdr:spPr>
        <a:xfrm xmlns:a="http://schemas.openxmlformats.org/drawingml/2006/main">
          <a:off x="943011" y="4281815"/>
          <a:ext cx="1876362" cy="2878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nl-NL" sz="1100"/>
            <a:t>Days after cell</a:t>
          </a:r>
          <a:r>
            <a:rPr lang="nl-NL" sz="1100" baseline="0"/>
            <a:t> </a:t>
          </a:r>
          <a:r>
            <a:rPr lang="nl-NL" sz="1100"/>
            <a:t>inocculation</a:t>
          </a:r>
        </a:p>
      </cdr:txBody>
    </cdr:sp>
  </cdr:relSizeAnchor>
  <cdr:relSizeAnchor xmlns:cdr="http://schemas.openxmlformats.org/drawingml/2006/chartDrawing">
    <cdr:from>
      <cdr:x>0.01649</cdr:x>
      <cdr:y>0.38252</cdr:y>
    </cdr:from>
    <cdr:to>
      <cdr:x>0.06007</cdr:x>
      <cdr:y>0.60583</cdr:y>
    </cdr:to>
    <cdr:sp macro="" textlink="">
      <cdr:nvSpPr>
        <cdr:cNvPr id="3" name="Tekstvak 2"/>
        <cdr:cNvSpPr txBox="1"/>
      </cdr:nvSpPr>
      <cdr:spPr>
        <a:xfrm xmlns:a="http://schemas.openxmlformats.org/drawingml/2006/main" rot="16200000">
          <a:off x="-238124" y="2247901"/>
          <a:ext cx="1095375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nl-NL" sz="1100"/>
            <a:t>Tumorsize (mm3)</a:t>
          </a:r>
        </a:p>
      </cdr:txBody>
    </cdr:sp>
  </cdr:relSizeAnchor>
</c:userShape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33"/>
  <sheetViews>
    <sheetView workbookViewId="0">
      <selection activeCell="G6" sqref="G6"/>
    </sheetView>
  </sheetViews>
  <sheetFormatPr defaultRowHeight="15"/>
  <cols>
    <col min="3" max="3" width="18.42578125" customWidth="1"/>
    <col min="4" max="4" width="18.140625" customWidth="1"/>
    <col min="5" max="5" width="18.28515625" customWidth="1"/>
    <col min="6" max="6" width="18.140625" customWidth="1"/>
    <col min="7" max="7" width="19.7109375" customWidth="1"/>
    <col min="8" max="8" width="9.140625" hidden="1" customWidth="1"/>
    <col min="9" max="9" width="18.28515625" customWidth="1"/>
    <col min="10" max="10" width="18.140625" customWidth="1"/>
    <col min="11" max="11" width="18.5703125" customWidth="1"/>
    <col min="12" max="12" width="18.42578125" customWidth="1"/>
  </cols>
  <sheetData>
    <row r="1" spans="1:27">
      <c r="A1" s="1" t="s">
        <v>0</v>
      </c>
      <c r="B1" s="1"/>
      <c r="C1" s="1"/>
      <c r="D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>
      <c r="A2" t="s">
        <v>1</v>
      </c>
      <c r="B2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>
      <c r="A3" t="s">
        <v>3</v>
      </c>
      <c r="B3">
        <v>14015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>
      <c r="A4" s="3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>
      <c r="A5" s="1" t="s">
        <v>12</v>
      </c>
      <c r="B5" s="1"/>
      <c r="C5" s="1"/>
      <c r="D5" s="1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>
      <c r="A6" t="s">
        <v>4</v>
      </c>
      <c r="C6" t="s">
        <v>11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>
      <c r="A7" s="2"/>
      <c r="B7" s="4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>
      <c r="A8" s="2"/>
      <c r="B8" s="4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8">
      <c r="A9" s="67" t="s">
        <v>16</v>
      </c>
      <c r="B9" s="4"/>
      <c r="C9" s="6"/>
      <c r="D9" s="6"/>
      <c r="E9" s="7"/>
      <c r="F9" s="6"/>
      <c r="G9" s="6"/>
      <c r="H9" s="7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5.75" thickBot="1">
      <c r="A10" s="2"/>
      <c r="B10" s="4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5.75" thickBot="1">
      <c r="A11" s="42" t="s">
        <v>13</v>
      </c>
      <c r="B11" s="39"/>
      <c r="C11" s="43"/>
      <c r="D11" s="69"/>
      <c r="E11" s="44"/>
      <c r="F11" s="69"/>
      <c r="G11" s="69"/>
      <c r="H11" s="48"/>
      <c r="I11" s="69"/>
      <c r="J11" s="69"/>
      <c r="K11" s="83"/>
      <c r="L11" s="83"/>
      <c r="M11" s="22"/>
      <c r="N11" s="23"/>
      <c r="O11" s="22"/>
      <c r="P11" s="22"/>
      <c r="Q11" s="23"/>
      <c r="R11" s="22"/>
      <c r="S11" s="22"/>
      <c r="T11" s="23"/>
      <c r="U11" s="22"/>
      <c r="V11" s="22"/>
      <c r="W11" s="23"/>
      <c r="X11" s="22"/>
      <c r="Y11" s="22"/>
      <c r="Z11" s="23"/>
      <c r="AA11" s="9"/>
    </row>
    <row r="12" spans="1:27" ht="15.75" thickBot="1">
      <c r="A12" s="10" t="s">
        <v>5</v>
      </c>
      <c r="B12" s="11" t="s">
        <v>6</v>
      </c>
      <c r="C12" s="10"/>
      <c r="D12" s="70"/>
      <c r="E12" s="5"/>
      <c r="F12" s="70"/>
      <c r="G12" s="70"/>
      <c r="H12" s="5"/>
      <c r="I12" s="70"/>
      <c r="J12" s="70"/>
      <c r="K12" s="70"/>
      <c r="L12" s="70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9"/>
    </row>
    <row r="13" spans="1:27">
      <c r="A13" s="12">
        <v>1</v>
      </c>
      <c r="B13" s="8">
        <v>1</v>
      </c>
      <c r="C13" s="13"/>
      <c r="D13" s="71"/>
      <c r="E13" s="13"/>
      <c r="F13" s="71"/>
      <c r="G13" s="71"/>
      <c r="H13" s="13"/>
      <c r="I13" s="71"/>
      <c r="J13" s="71"/>
      <c r="K13" s="71"/>
      <c r="L13" s="71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2"/>
    </row>
    <row r="14" spans="1:27">
      <c r="A14" s="24"/>
      <c r="B14" s="16">
        <v>2</v>
      </c>
      <c r="C14" s="6"/>
      <c r="D14" s="72"/>
      <c r="E14" s="7"/>
      <c r="F14" s="72"/>
      <c r="G14" s="72"/>
      <c r="H14" s="7"/>
      <c r="I14" s="72"/>
      <c r="J14" s="72"/>
      <c r="K14" s="73"/>
      <c r="L14" s="73"/>
      <c r="M14" s="6"/>
      <c r="N14" s="7"/>
      <c r="O14" s="6"/>
      <c r="P14" s="6"/>
      <c r="Q14" s="7"/>
      <c r="R14" s="6"/>
      <c r="S14" s="6"/>
      <c r="T14" s="7"/>
      <c r="U14" s="6"/>
      <c r="V14" s="6"/>
      <c r="W14" s="7"/>
      <c r="X14" s="6"/>
      <c r="Y14" s="6"/>
      <c r="Z14" s="7"/>
      <c r="AA14" s="2"/>
    </row>
    <row r="15" spans="1:27">
      <c r="A15" s="24"/>
      <c r="B15" s="16">
        <v>3</v>
      </c>
      <c r="C15" s="6"/>
      <c r="D15" s="72"/>
      <c r="E15" s="7"/>
      <c r="F15" s="72"/>
      <c r="G15" s="72"/>
      <c r="H15" s="7"/>
      <c r="I15" s="72"/>
      <c r="J15" s="72"/>
      <c r="K15" s="73"/>
      <c r="L15" s="73"/>
      <c r="M15" s="6"/>
      <c r="N15" s="6"/>
      <c r="O15" s="6"/>
      <c r="P15" s="6"/>
      <c r="Q15" s="7"/>
      <c r="R15" s="6"/>
      <c r="S15" s="6"/>
      <c r="T15" s="7"/>
      <c r="U15" s="6"/>
      <c r="V15" s="6"/>
      <c r="W15" s="7"/>
      <c r="X15" s="6"/>
      <c r="Y15" s="6"/>
      <c r="Z15" s="7"/>
      <c r="AA15" s="18"/>
    </row>
    <row r="16" spans="1:27">
      <c r="A16" s="24"/>
      <c r="B16" s="16">
        <v>4</v>
      </c>
      <c r="C16" s="6"/>
      <c r="D16" s="72"/>
      <c r="E16" s="7"/>
      <c r="F16" s="72"/>
      <c r="G16" s="72"/>
      <c r="H16" s="7"/>
      <c r="I16" s="72"/>
      <c r="J16" s="72"/>
      <c r="K16" s="73"/>
      <c r="L16" s="73"/>
      <c r="M16" s="6"/>
      <c r="N16" s="7"/>
      <c r="O16" s="6"/>
      <c r="P16" s="6"/>
      <c r="Q16" s="7"/>
      <c r="R16" s="6"/>
      <c r="S16" s="6"/>
      <c r="T16" s="7"/>
      <c r="U16" s="6"/>
      <c r="V16" s="6"/>
      <c r="W16" s="7"/>
      <c r="X16" s="6"/>
      <c r="Y16" s="6"/>
      <c r="Z16" s="7"/>
      <c r="AA16" s="18"/>
    </row>
    <row r="17" spans="1:27">
      <c r="A17" s="24"/>
      <c r="B17" s="16">
        <v>5</v>
      </c>
      <c r="C17" s="7"/>
      <c r="D17" s="73"/>
      <c r="E17" s="7"/>
      <c r="F17" s="73"/>
      <c r="G17" s="73"/>
      <c r="H17" s="7"/>
      <c r="I17" s="73"/>
      <c r="J17" s="73"/>
      <c r="K17" s="73"/>
      <c r="L17" s="73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18"/>
    </row>
    <row r="18" spans="1:27">
      <c r="A18" s="24"/>
      <c r="B18" s="19">
        <v>6</v>
      </c>
      <c r="C18" s="20"/>
      <c r="D18" s="74"/>
      <c r="E18" s="20"/>
      <c r="F18" s="79"/>
      <c r="G18" s="73"/>
      <c r="H18" s="7"/>
      <c r="I18" s="79"/>
      <c r="J18" s="73"/>
      <c r="K18" s="73"/>
      <c r="L18" s="73"/>
      <c r="M18" s="21"/>
      <c r="N18" s="21"/>
      <c r="O18" s="22"/>
      <c r="P18" s="22"/>
      <c r="Q18" s="23"/>
      <c r="R18" s="22"/>
      <c r="S18" s="22"/>
      <c r="T18" s="23"/>
      <c r="U18" s="22"/>
      <c r="V18" s="22"/>
      <c r="W18" s="23"/>
      <c r="X18" s="22"/>
      <c r="Y18" s="22"/>
      <c r="Z18" s="23"/>
      <c r="AA18" s="2"/>
    </row>
    <row r="19" spans="1:27">
      <c r="A19" s="24"/>
      <c r="B19" s="16">
        <v>7</v>
      </c>
      <c r="C19" s="7"/>
      <c r="D19" s="73"/>
      <c r="E19" s="7"/>
      <c r="F19" s="73"/>
      <c r="G19" s="73"/>
      <c r="H19" s="7"/>
      <c r="I19" s="73"/>
      <c r="J19" s="73"/>
      <c r="K19" s="73"/>
      <c r="L19" s="73"/>
      <c r="M19" s="7"/>
      <c r="N19" s="7"/>
      <c r="O19" s="6"/>
      <c r="P19" s="7"/>
      <c r="Q19" s="7"/>
      <c r="R19" s="6"/>
      <c r="S19" s="7"/>
      <c r="T19" s="7"/>
      <c r="U19" s="7"/>
      <c r="V19" s="7"/>
      <c r="W19" s="7"/>
      <c r="X19" s="6"/>
      <c r="Y19" s="7"/>
      <c r="Z19" s="7"/>
      <c r="AA19" s="2"/>
    </row>
    <row r="20" spans="1:27" ht="15.75" thickBot="1">
      <c r="A20" s="45"/>
      <c r="B20" s="47">
        <v>8</v>
      </c>
      <c r="C20" s="50"/>
      <c r="D20" s="75"/>
      <c r="E20" s="31"/>
      <c r="F20" s="75"/>
      <c r="G20" s="75"/>
      <c r="H20" s="31"/>
      <c r="I20" s="75"/>
      <c r="J20" s="75"/>
      <c r="K20" s="76"/>
      <c r="L20" s="76"/>
      <c r="M20" s="6"/>
      <c r="N20" s="7"/>
      <c r="O20" s="6"/>
      <c r="P20" s="6"/>
      <c r="Q20" s="7"/>
      <c r="R20" s="6"/>
      <c r="S20" s="6"/>
      <c r="T20" s="7"/>
      <c r="U20" s="6"/>
      <c r="V20" s="6"/>
      <c r="W20" s="7"/>
      <c r="X20" s="6"/>
      <c r="Y20" s="6"/>
      <c r="Z20" s="7"/>
      <c r="AA20" s="18"/>
    </row>
    <row r="21" spans="1:27">
      <c r="A21" s="24">
        <v>2</v>
      </c>
      <c r="B21" s="2">
        <v>9</v>
      </c>
      <c r="C21" s="86"/>
      <c r="D21" s="72"/>
      <c r="E21" s="7"/>
      <c r="F21" s="72"/>
      <c r="G21" s="72"/>
      <c r="H21" s="7"/>
      <c r="I21" s="72"/>
      <c r="J21" s="72"/>
      <c r="K21" s="73"/>
      <c r="L21" s="73"/>
      <c r="M21" s="6"/>
      <c r="N21" s="7"/>
      <c r="O21" s="6"/>
      <c r="P21" s="6"/>
      <c r="Q21" s="7"/>
      <c r="R21" s="6"/>
      <c r="S21" s="7"/>
      <c r="T21" s="7"/>
      <c r="U21" s="6"/>
      <c r="V21" s="6"/>
      <c r="W21" s="7"/>
      <c r="X21" s="6"/>
      <c r="Y21" s="6"/>
      <c r="Z21" s="7"/>
      <c r="AA21" s="18"/>
    </row>
    <row r="22" spans="1:27">
      <c r="A22" s="41"/>
      <c r="B22" s="2">
        <v>10</v>
      </c>
      <c r="C22" s="72"/>
      <c r="D22" s="72"/>
      <c r="E22" s="7"/>
      <c r="F22" s="72"/>
      <c r="G22" s="72"/>
      <c r="H22" s="7"/>
      <c r="I22" s="72"/>
      <c r="J22" s="72"/>
      <c r="K22" s="73"/>
      <c r="L22" s="73"/>
      <c r="M22" s="6"/>
      <c r="N22" s="7"/>
      <c r="O22" s="6"/>
      <c r="P22" s="6"/>
      <c r="Q22" s="7"/>
      <c r="R22" s="6"/>
      <c r="S22" s="7"/>
      <c r="T22" s="7"/>
      <c r="U22" s="6"/>
      <c r="V22" s="6"/>
      <c r="W22" s="7"/>
      <c r="X22" s="6"/>
      <c r="Y22" s="6"/>
      <c r="Z22" s="7"/>
      <c r="AA22" s="18"/>
    </row>
    <row r="23" spans="1:27" ht="15.75" thickBot="1">
      <c r="A23" s="45"/>
      <c r="B23" s="46">
        <v>11</v>
      </c>
      <c r="C23" s="76"/>
      <c r="D23" s="76"/>
      <c r="E23" s="31"/>
      <c r="F23" s="76"/>
      <c r="G23" s="76"/>
      <c r="H23" s="31"/>
      <c r="I23" s="76"/>
      <c r="J23" s="76"/>
      <c r="K23" s="76"/>
      <c r="L23" s="76"/>
      <c r="M23" s="7"/>
      <c r="N23" s="7"/>
      <c r="O23" s="7"/>
      <c r="P23" s="7"/>
      <c r="Q23" s="7"/>
      <c r="R23" s="6"/>
      <c r="S23" s="7"/>
      <c r="T23" s="7"/>
      <c r="U23" s="7"/>
      <c r="V23" s="7"/>
      <c r="W23" s="7"/>
      <c r="X23" s="6"/>
      <c r="Y23" s="7"/>
      <c r="Z23" s="7"/>
      <c r="AA23" s="2"/>
    </row>
    <row r="24" spans="1:27">
      <c r="A24" s="24">
        <v>3</v>
      </c>
      <c r="B24" s="19">
        <v>12</v>
      </c>
      <c r="C24" s="7"/>
      <c r="D24" s="77"/>
      <c r="E24" s="2"/>
      <c r="F24" s="72"/>
      <c r="G24" s="72"/>
      <c r="H24" s="6"/>
      <c r="I24" s="72"/>
      <c r="J24" s="72"/>
      <c r="K24" s="72"/>
      <c r="L24" s="72"/>
      <c r="M24" s="6"/>
      <c r="N24" s="6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>
      <c r="A25" s="24"/>
      <c r="B25" s="19">
        <v>13</v>
      </c>
      <c r="C25" s="7"/>
      <c r="D25" s="77"/>
      <c r="E25" s="2"/>
      <c r="F25" s="70"/>
      <c r="G25" s="70"/>
      <c r="H25" s="23"/>
      <c r="I25" s="80"/>
      <c r="J25" s="70"/>
      <c r="K25" s="84"/>
      <c r="L25" s="84"/>
      <c r="M25" s="5"/>
      <c r="N25" s="23"/>
      <c r="O25" s="5"/>
      <c r="P25" s="5"/>
      <c r="Q25" s="23"/>
      <c r="R25" s="2"/>
      <c r="S25" s="2"/>
      <c r="T25" s="2"/>
      <c r="U25" s="2"/>
      <c r="V25" s="2"/>
      <c r="W25" s="2"/>
      <c r="X25" s="2"/>
      <c r="Y25" s="2"/>
      <c r="Z25" s="2"/>
      <c r="AA25" s="18"/>
    </row>
    <row r="26" spans="1:27" ht="15.75" thickBot="1">
      <c r="A26" s="45"/>
      <c r="B26" s="35">
        <v>14</v>
      </c>
      <c r="C26" s="31"/>
      <c r="D26" s="78"/>
      <c r="E26" s="46"/>
      <c r="F26" s="75"/>
      <c r="G26" s="75"/>
      <c r="H26" s="50"/>
      <c r="I26" s="75"/>
      <c r="J26" s="75"/>
      <c r="K26" s="75"/>
      <c r="L26" s="75"/>
      <c r="M26" s="6"/>
      <c r="N26" s="6"/>
      <c r="O26" s="6"/>
      <c r="P26" s="6"/>
      <c r="Q26" s="6"/>
      <c r="R26" s="2"/>
      <c r="S26" s="2"/>
      <c r="T26" s="2"/>
      <c r="U26" s="2"/>
      <c r="V26" s="2"/>
      <c r="W26" s="2"/>
      <c r="X26" s="2"/>
      <c r="Y26" s="2"/>
      <c r="Z26" s="2"/>
      <c r="AA26" s="18"/>
    </row>
    <row r="27" spans="1:27">
      <c r="A27" s="24">
        <v>4</v>
      </c>
      <c r="B27" s="19">
        <v>15</v>
      </c>
      <c r="C27" s="7"/>
      <c r="D27" s="77"/>
      <c r="E27" s="2"/>
      <c r="F27" s="72"/>
      <c r="G27" s="72"/>
      <c r="H27" s="6"/>
      <c r="I27" s="72"/>
      <c r="J27" s="72"/>
      <c r="K27" s="72"/>
      <c r="L27" s="72"/>
      <c r="M27" s="6"/>
      <c r="N27" s="6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18"/>
    </row>
    <row r="28" spans="1:27">
      <c r="A28" s="24"/>
      <c r="B28" s="19">
        <v>16</v>
      </c>
      <c r="C28" s="7"/>
      <c r="D28" s="77"/>
      <c r="E28" s="2"/>
      <c r="F28" s="72"/>
      <c r="G28" s="72"/>
      <c r="H28" s="6"/>
      <c r="I28" s="72"/>
      <c r="J28" s="72"/>
      <c r="K28" s="72"/>
      <c r="L28" s="72"/>
      <c r="M28" s="6"/>
      <c r="N28" s="6"/>
      <c r="O28" s="6"/>
      <c r="P28" s="6"/>
      <c r="Q28" s="6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>
      <c r="A29" s="24"/>
      <c r="B29" s="19">
        <v>17</v>
      </c>
      <c r="C29" s="7"/>
      <c r="D29" s="77"/>
      <c r="E29" s="2"/>
      <c r="F29" s="72"/>
      <c r="G29" s="72"/>
      <c r="H29" s="6"/>
      <c r="I29" s="72"/>
      <c r="J29" s="72"/>
      <c r="K29" s="72"/>
      <c r="L29" s="72"/>
      <c r="M29" s="6"/>
      <c r="N29" s="6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>
      <c r="A30" s="24"/>
      <c r="B30" s="19">
        <v>18</v>
      </c>
      <c r="C30" s="7"/>
      <c r="D30" s="77"/>
      <c r="E30" s="2"/>
      <c r="F30" s="72"/>
      <c r="G30" s="72"/>
      <c r="H30" s="6"/>
      <c r="I30" s="72"/>
      <c r="J30" s="72"/>
      <c r="K30" s="72"/>
      <c r="L30" s="72"/>
      <c r="M30" s="6"/>
      <c r="N30" s="6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18"/>
    </row>
    <row r="31" spans="1:27">
      <c r="A31" s="24"/>
      <c r="B31" s="19">
        <v>19</v>
      </c>
      <c r="C31" s="7"/>
      <c r="D31" s="77"/>
      <c r="E31" s="2"/>
      <c r="F31" s="72"/>
      <c r="G31" s="72"/>
      <c r="H31" s="6"/>
      <c r="I31" s="72"/>
      <c r="J31" s="72"/>
      <c r="K31" s="72"/>
      <c r="L31" s="72"/>
      <c r="M31" s="6"/>
      <c r="N31" s="6"/>
      <c r="O31" s="6"/>
      <c r="P31" s="6"/>
      <c r="Q31" s="6"/>
      <c r="R31" s="2"/>
      <c r="S31" s="2"/>
      <c r="T31" s="2"/>
      <c r="U31" s="2"/>
      <c r="V31" s="2"/>
      <c r="W31" s="2"/>
      <c r="X31" s="2"/>
      <c r="Y31" s="2"/>
      <c r="Z31" s="2"/>
      <c r="AA31" s="18"/>
    </row>
    <row r="32" spans="1:27">
      <c r="A32" s="24"/>
      <c r="B32" s="19">
        <v>20</v>
      </c>
      <c r="C32" s="7"/>
      <c r="D32" s="77"/>
      <c r="E32" s="2"/>
      <c r="F32" s="72"/>
      <c r="G32" s="72"/>
      <c r="H32" s="6"/>
      <c r="I32" s="72"/>
      <c r="J32" s="72"/>
      <c r="K32" s="72"/>
      <c r="L32" s="72"/>
      <c r="M32" s="6"/>
      <c r="N32" s="6"/>
      <c r="O32" s="6"/>
      <c r="P32" s="6"/>
      <c r="Q32" s="6"/>
      <c r="R32" s="2"/>
      <c r="S32" s="2"/>
      <c r="T32" s="2"/>
      <c r="U32" s="2"/>
      <c r="V32" s="2"/>
      <c r="W32" s="2"/>
      <c r="X32" s="2"/>
      <c r="Y32" s="2"/>
      <c r="Z32" s="2"/>
      <c r="AA32" s="18"/>
    </row>
    <row r="33" spans="1:27">
      <c r="A33" s="24"/>
      <c r="B33" s="19">
        <v>21</v>
      </c>
      <c r="C33" s="7"/>
      <c r="D33" s="77"/>
      <c r="E33" s="2"/>
      <c r="F33" s="72"/>
      <c r="G33" s="72"/>
      <c r="H33" s="6"/>
      <c r="I33" s="72"/>
      <c r="J33" s="72"/>
      <c r="K33" s="72"/>
      <c r="L33" s="72"/>
      <c r="M33" s="6"/>
      <c r="N33" s="6"/>
      <c r="O33" s="6"/>
      <c r="P33" s="6"/>
      <c r="Q33" s="6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5.75" thickBot="1">
      <c r="A34" s="45"/>
      <c r="B34" s="35">
        <v>22</v>
      </c>
      <c r="C34" s="31"/>
      <c r="D34" s="78"/>
      <c r="E34" s="46"/>
      <c r="F34" s="75"/>
      <c r="G34" s="75"/>
      <c r="H34" s="50"/>
      <c r="I34" s="75"/>
      <c r="J34" s="75"/>
      <c r="K34" s="75"/>
      <c r="L34" s="75"/>
      <c r="M34" s="6"/>
      <c r="N34" s="6"/>
      <c r="O34" s="6"/>
      <c r="P34" s="6"/>
      <c r="Q34" s="6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>
      <c r="A35" s="24">
        <v>5</v>
      </c>
      <c r="B35" s="19">
        <v>23</v>
      </c>
      <c r="C35" s="7"/>
      <c r="D35" s="77"/>
      <c r="E35" s="2"/>
      <c r="F35" s="72"/>
      <c r="G35" s="72"/>
      <c r="H35" s="6"/>
      <c r="I35" s="72"/>
      <c r="J35" s="72"/>
      <c r="K35" s="72"/>
      <c r="L35" s="72"/>
      <c r="M35" s="6"/>
      <c r="N35" s="6"/>
      <c r="O35" s="6"/>
      <c r="P35" s="6"/>
      <c r="Q35" s="6"/>
      <c r="R35" s="2"/>
      <c r="S35" s="2"/>
      <c r="T35" s="2"/>
      <c r="U35" s="2"/>
      <c r="V35" s="2"/>
      <c r="W35" s="2"/>
      <c r="X35" s="2"/>
      <c r="Y35" s="2"/>
      <c r="Z35" s="2"/>
      <c r="AA35" s="18"/>
    </row>
    <row r="36" spans="1:27">
      <c r="A36" s="24"/>
      <c r="B36" s="19">
        <v>24</v>
      </c>
      <c r="C36" s="7"/>
      <c r="D36" s="77"/>
      <c r="E36" s="2"/>
      <c r="F36" s="72"/>
      <c r="G36" s="72"/>
      <c r="H36" s="6"/>
      <c r="I36" s="72"/>
      <c r="J36" s="72"/>
      <c r="K36" s="72"/>
      <c r="L36" s="72"/>
      <c r="M36" s="6"/>
      <c r="N36" s="6"/>
      <c r="O36" s="6"/>
      <c r="P36" s="6"/>
      <c r="Q36" s="6"/>
      <c r="R36" s="2"/>
      <c r="S36" s="2"/>
      <c r="T36" s="2"/>
      <c r="U36" s="2"/>
      <c r="V36" s="2"/>
      <c r="W36" s="2"/>
      <c r="X36" s="2"/>
      <c r="Y36" s="2"/>
      <c r="Z36" s="2"/>
      <c r="AA36" s="18"/>
    </row>
    <row r="37" spans="1:27" ht="15.75" thickBot="1">
      <c r="A37" s="45"/>
      <c r="B37" s="35">
        <v>25</v>
      </c>
      <c r="C37" s="31"/>
      <c r="D37" s="78"/>
      <c r="E37" s="46"/>
      <c r="F37" s="75"/>
      <c r="G37" s="75"/>
      <c r="H37" s="50"/>
      <c r="I37" s="75"/>
      <c r="J37" s="75"/>
      <c r="K37" s="75"/>
      <c r="L37" s="75"/>
      <c r="M37" s="6"/>
      <c r="N37" s="6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18"/>
    </row>
    <row r="38" spans="1:27">
      <c r="A38" s="24">
        <v>6</v>
      </c>
      <c r="B38" s="19">
        <v>26</v>
      </c>
      <c r="C38" s="2"/>
      <c r="D38" s="77"/>
      <c r="E38" s="2"/>
      <c r="F38" s="77"/>
      <c r="G38" s="77"/>
      <c r="H38" s="2"/>
      <c r="I38" s="77"/>
      <c r="J38" s="77"/>
      <c r="K38" s="77"/>
      <c r="L38" s="77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>
      <c r="A39" s="24"/>
      <c r="B39" s="19">
        <v>27</v>
      </c>
      <c r="C39" s="26"/>
      <c r="D39" s="77"/>
      <c r="E39" s="2"/>
      <c r="F39" s="77"/>
      <c r="G39" s="77"/>
      <c r="H39" s="2"/>
      <c r="I39" s="81"/>
      <c r="J39" s="82"/>
      <c r="K39" s="85"/>
      <c r="L39" s="85"/>
      <c r="M39" s="26"/>
      <c r="N39" s="2"/>
      <c r="O39" s="2"/>
      <c r="P39" s="2"/>
      <c r="Q39" s="2"/>
      <c r="R39" s="2"/>
      <c r="S39" s="9"/>
      <c r="T39" s="2"/>
      <c r="U39" s="2"/>
      <c r="V39" s="2"/>
      <c r="W39" s="2"/>
      <c r="X39" s="2"/>
      <c r="Y39" s="2"/>
      <c r="Z39" s="2"/>
      <c r="AA39" s="2"/>
    </row>
    <row r="40" spans="1:27" ht="15.75" thickBot="1">
      <c r="A40" s="45"/>
      <c r="B40" s="35">
        <v>28</v>
      </c>
      <c r="C40" s="46"/>
      <c r="D40" s="78"/>
      <c r="E40" s="46"/>
      <c r="F40" s="78"/>
      <c r="G40" s="78"/>
      <c r="H40" s="46"/>
      <c r="I40" s="78"/>
      <c r="J40" s="78"/>
      <c r="K40" s="78"/>
      <c r="L40" s="78"/>
      <c r="M40" s="20"/>
      <c r="N40" s="2"/>
      <c r="O40" s="5"/>
      <c r="P40" s="5"/>
      <c r="Q40" s="5"/>
      <c r="R40" s="5"/>
      <c r="S40" s="21"/>
      <c r="T40" s="5"/>
      <c r="U40" s="5"/>
      <c r="V40" s="5"/>
      <c r="W40" s="5"/>
      <c r="X40" s="5"/>
      <c r="Y40" s="2"/>
      <c r="Z40" s="2"/>
      <c r="AA40" s="2"/>
    </row>
    <row r="41" spans="1:27">
      <c r="A41" s="24">
        <v>7</v>
      </c>
      <c r="B41" s="19">
        <v>29</v>
      </c>
      <c r="C41" s="2"/>
      <c r="D41" s="77"/>
      <c r="E41" s="2"/>
      <c r="F41" s="77"/>
      <c r="G41" s="77"/>
      <c r="H41" s="2"/>
      <c r="I41" s="77"/>
      <c r="J41" s="77"/>
      <c r="K41" s="77"/>
      <c r="L41" s="77"/>
      <c r="M41" s="22"/>
      <c r="N41" s="5"/>
      <c r="O41" s="5"/>
      <c r="P41" s="5"/>
      <c r="Q41" s="5"/>
      <c r="R41" s="27"/>
      <c r="S41" s="22"/>
      <c r="T41" s="2"/>
      <c r="U41" s="2"/>
      <c r="V41" s="2"/>
      <c r="W41" s="2"/>
      <c r="X41" s="2"/>
      <c r="Y41" s="2"/>
      <c r="Z41" s="2"/>
      <c r="AA41" s="2"/>
    </row>
    <row r="42" spans="1:27">
      <c r="A42" s="24"/>
      <c r="B42" s="19">
        <v>30</v>
      </c>
      <c r="C42" s="2"/>
      <c r="D42" s="77"/>
      <c r="E42" s="2"/>
      <c r="F42" s="77"/>
      <c r="G42" s="77"/>
      <c r="H42" s="2"/>
      <c r="I42" s="77"/>
      <c r="J42" s="77"/>
      <c r="K42" s="77"/>
      <c r="L42" s="77"/>
      <c r="M42" s="7"/>
      <c r="N42" s="7"/>
      <c r="O42" s="7"/>
      <c r="P42" s="7"/>
      <c r="Q42" s="7"/>
      <c r="R42" s="7"/>
      <c r="S42" s="7"/>
      <c r="T42" s="2"/>
      <c r="U42" s="2"/>
      <c r="V42" s="2"/>
      <c r="W42" s="2"/>
      <c r="X42" s="2"/>
      <c r="Y42" s="2"/>
      <c r="Z42" s="2"/>
      <c r="AA42" s="26"/>
    </row>
    <row r="43" spans="1:27">
      <c r="A43" s="24"/>
      <c r="B43" s="19">
        <v>31</v>
      </c>
      <c r="C43" s="2"/>
      <c r="D43" s="77"/>
      <c r="E43" s="2"/>
      <c r="F43" s="77"/>
      <c r="G43" s="77"/>
      <c r="H43" s="2"/>
      <c r="I43" s="77"/>
      <c r="J43" s="77"/>
      <c r="K43" s="77"/>
      <c r="L43" s="77"/>
      <c r="M43" s="7"/>
      <c r="N43" s="7"/>
      <c r="O43" s="7"/>
      <c r="P43" s="7"/>
      <c r="Q43" s="7"/>
      <c r="R43" s="7"/>
      <c r="S43" s="7"/>
      <c r="T43" s="2"/>
      <c r="U43" s="2"/>
      <c r="V43" s="2"/>
      <c r="W43" s="2"/>
      <c r="X43" s="2"/>
      <c r="Y43" s="2"/>
      <c r="Z43" s="2"/>
      <c r="AA43" s="20"/>
    </row>
    <row r="44" spans="1:27">
      <c r="A44" s="24"/>
      <c r="B44" s="19">
        <v>32</v>
      </c>
      <c r="C44" s="2"/>
      <c r="D44" s="77"/>
      <c r="E44" s="2"/>
      <c r="F44" s="77"/>
      <c r="G44" s="77"/>
      <c r="H44" s="2"/>
      <c r="I44" s="77"/>
      <c r="J44" s="77"/>
      <c r="K44" s="77"/>
      <c r="L44" s="77"/>
      <c r="M44" s="7"/>
      <c r="N44" s="7"/>
      <c r="O44" s="7"/>
      <c r="P44" s="7"/>
      <c r="Q44" s="7"/>
      <c r="R44" s="7"/>
      <c r="S44" s="7"/>
      <c r="T44" s="2"/>
      <c r="U44" s="2"/>
      <c r="V44" s="2"/>
      <c r="W44" s="2"/>
      <c r="X44" s="2"/>
      <c r="Y44" s="2"/>
      <c r="Z44" s="2"/>
      <c r="AA44" s="22"/>
    </row>
    <row r="45" spans="1:27">
      <c r="A45" s="24"/>
      <c r="B45" s="19">
        <v>33</v>
      </c>
      <c r="C45" s="2"/>
      <c r="D45" s="77"/>
      <c r="E45" s="2"/>
      <c r="F45" s="77"/>
      <c r="G45" s="77"/>
      <c r="H45" s="2"/>
      <c r="I45" s="77"/>
      <c r="J45" s="77"/>
      <c r="K45" s="77"/>
      <c r="L45" s="77"/>
      <c r="M45" s="7"/>
      <c r="N45" s="7"/>
      <c r="O45" s="7"/>
      <c r="P45" s="7"/>
      <c r="Q45" s="7"/>
      <c r="R45" s="7"/>
      <c r="S45" s="7"/>
      <c r="T45" s="2"/>
      <c r="U45" s="2"/>
      <c r="V45" s="2"/>
      <c r="W45" s="2"/>
      <c r="X45" s="2"/>
      <c r="Y45" s="2"/>
      <c r="Z45" s="2"/>
      <c r="AA45" s="7"/>
    </row>
    <row r="46" spans="1:27">
      <c r="A46" s="24"/>
      <c r="B46" s="19">
        <v>34</v>
      </c>
      <c r="C46" s="2"/>
      <c r="D46" s="77"/>
      <c r="E46" s="2"/>
      <c r="F46" s="77"/>
      <c r="G46" s="77"/>
      <c r="H46" s="2"/>
      <c r="I46" s="77"/>
      <c r="J46" s="77"/>
      <c r="K46" s="77"/>
      <c r="L46" s="77"/>
      <c r="M46" s="7"/>
      <c r="N46" s="7"/>
      <c r="O46" s="7"/>
      <c r="P46" s="7"/>
      <c r="Q46" s="7"/>
      <c r="R46" s="7"/>
      <c r="S46" s="7"/>
      <c r="T46" s="2"/>
      <c r="U46" s="2"/>
      <c r="V46" s="2"/>
      <c r="W46" s="2"/>
      <c r="X46" s="2"/>
      <c r="Y46" s="2"/>
      <c r="Z46" s="2"/>
      <c r="AA46" s="7"/>
    </row>
    <row r="47" spans="1:27">
      <c r="A47" s="24"/>
      <c r="B47" s="19">
        <v>35</v>
      </c>
      <c r="C47" s="2"/>
      <c r="D47" s="77"/>
      <c r="E47" s="2"/>
      <c r="F47" s="77"/>
      <c r="G47" s="77"/>
      <c r="H47" s="2"/>
      <c r="I47" s="77"/>
      <c r="J47" s="77"/>
      <c r="K47" s="77"/>
      <c r="L47" s="77"/>
      <c r="M47" s="7"/>
      <c r="N47" s="7"/>
      <c r="O47" s="7"/>
      <c r="P47" s="7"/>
      <c r="Q47" s="7"/>
      <c r="R47" s="7"/>
      <c r="S47" s="7"/>
      <c r="T47" s="2"/>
      <c r="U47" s="2"/>
      <c r="V47" s="2"/>
      <c r="W47" s="2"/>
      <c r="X47" s="2"/>
      <c r="Y47" s="2"/>
      <c r="Z47" s="2"/>
      <c r="AA47" s="7"/>
    </row>
    <row r="48" spans="1:27" ht="15.75" thickBot="1">
      <c r="A48" s="45"/>
      <c r="B48" s="35">
        <v>36</v>
      </c>
      <c r="C48" s="46"/>
      <c r="D48" s="78"/>
      <c r="E48" s="46"/>
      <c r="F48" s="78"/>
      <c r="G48" s="78"/>
      <c r="H48" s="46"/>
      <c r="I48" s="78"/>
      <c r="J48" s="78"/>
      <c r="K48" s="78"/>
      <c r="L48" s="78"/>
      <c r="M48" s="7"/>
      <c r="N48" s="7"/>
      <c r="O48" s="7"/>
      <c r="P48" s="7"/>
      <c r="Q48" s="7"/>
      <c r="R48" s="7"/>
      <c r="S48" s="7"/>
      <c r="T48" s="2"/>
      <c r="U48" s="2"/>
      <c r="V48" s="2"/>
      <c r="W48" s="2"/>
      <c r="X48" s="2"/>
      <c r="Y48" s="2"/>
      <c r="Z48" s="2"/>
      <c r="AA48" s="7"/>
    </row>
    <row r="49" spans="1:27">
      <c r="A49" s="24">
        <v>8</v>
      </c>
      <c r="B49" s="19">
        <v>37</v>
      </c>
      <c r="C49" s="2"/>
      <c r="D49" s="77"/>
      <c r="E49" s="2"/>
      <c r="F49" s="77"/>
      <c r="G49" s="77"/>
      <c r="H49" s="2"/>
      <c r="I49" s="77"/>
      <c r="J49" s="77"/>
      <c r="K49" s="77"/>
      <c r="L49" s="77"/>
      <c r="M49" s="7"/>
      <c r="N49" s="7"/>
      <c r="O49" s="7"/>
      <c r="P49" s="7"/>
      <c r="Q49" s="7"/>
      <c r="R49" s="7"/>
      <c r="S49" s="7"/>
      <c r="T49" s="2"/>
      <c r="U49" s="2"/>
      <c r="V49" s="2"/>
      <c r="W49" s="2"/>
      <c r="X49" s="2"/>
      <c r="Y49" s="2"/>
      <c r="Z49" s="2"/>
      <c r="AA49" s="7"/>
    </row>
    <row r="50" spans="1:27">
      <c r="A50" s="24"/>
      <c r="B50" s="19">
        <v>38</v>
      </c>
      <c r="C50" s="2"/>
      <c r="D50" s="77"/>
      <c r="E50" s="2"/>
      <c r="F50" s="77"/>
      <c r="G50" s="77"/>
      <c r="H50" s="2"/>
      <c r="I50" s="77"/>
      <c r="J50" s="77"/>
      <c r="K50" s="77"/>
      <c r="L50" s="77"/>
      <c r="M50" s="7"/>
      <c r="N50" s="7"/>
      <c r="O50" s="7"/>
      <c r="P50" s="7"/>
      <c r="Q50" s="7"/>
      <c r="R50" s="7"/>
      <c r="S50" s="7"/>
      <c r="T50" s="2"/>
      <c r="U50" s="2"/>
      <c r="V50" s="2"/>
      <c r="W50" s="2"/>
      <c r="X50" s="2"/>
      <c r="Y50" s="2"/>
      <c r="Z50" s="2"/>
      <c r="AA50" s="7"/>
    </row>
    <row r="51" spans="1:27" ht="15.75" thickBot="1">
      <c r="A51" s="45"/>
      <c r="B51" s="35">
        <v>39</v>
      </c>
      <c r="C51" s="46"/>
      <c r="D51" s="78"/>
      <c r="E51" s="46"/>
      <c r="F51" s="78"/>
      <c r="G51" s="78"/>
      <c r="H51" s="46"/>
      <c r="I51" s="78"/>
      <c r="J51" s="78"/>
      <c r="K51" s="78"/>
      <c r="L51" s="78"/>
      <c r="M51" s="7"/>
      <c r="N51" s="7"/>
      <c r="O51" s="7"/>
      <c r="P51" s="7"/>
      <c r="Q51" s="7"/>
      <c r="R51" s="7"/>
      <c r="S51" s="7"/>
      <c r="T51" s="2"/>
      <c r="U51" s="2"/>
      <c r="V51" s="2"/>
      <c r="W51" s="2"/>
      <c r="X51" s="2"/>
      <c r="Y51" s="2"/>
      <c r="Z51" s="2"/>
      <c r="AA51" s="7"/>
    </row>
    <row r="52" spans="1:27">
      <c r="A52" s="24">
        <v>9</v>
      </c>
      <c r="B52" s="19">
        <v>40</v>
      </c>
      <c r="C52" s="2"/>
      <c r="D52" s="77"/>
      <c r="E52" s="2"/>
      <c r="F52" s="77"/>
      <c r="G52" s="77"/>
      <c r="H52" s="2"/>
      <c r="I52" s="77"/>
      <c r="J52" s="77"/>
      <c r="K52" s="77"/>
      <c r="L52" s="77"/>
      <c r="M52" s="7"/>
      <c r="N52" s="7"/>
      <c r="O52" s="7"/>
      <c r="P52" s="7"/>
      <c r="Q52" s="7"/>
      <c r="R52" s="7"/>
      <c r="S52" s="7"/>
      <c r="T52" s="2"/>
      <c r="U52" s="2"/>
      <c r="V52" s="2"/>
      <c r="W52" s="2"/>
      <c r="X52" s="2"/>
      <c r="Y52" s="2"/>
      <c r="Z52" s="2"/>
      <c r="AA52" s="7"/>
    </row>
    <row r="53" spans="1:27">
      <c r="A53" s="24"/>
      <c r="B53" s="19">
        <v>41</v>
      </c>
      <c r="C53" s="2"/>
      <c r="D53" s="77"/>
      <c r="E53" s="2"/>
      <c r="F53" s="77"/>
      <c r="G53" s="77"/>
      <c r="H53" s="2"/>
      <c r="I53" s="77"/>
      <c r="J53" s="77"/>
      <c r="K53" s="77"/>
      <c r="L53" s="77"/>
      <c r="M53" s="7"/>
      <c r="N53" s="7"/>
      <c r="O53" s="7"/>
      <c r="P53" s="7"/>
      <c r="Q53" s="7"/>
      <c r="R53" s="7"/>
      <c r="S53" s="7"/>
      <c r="T53" s="2"/>
      <c r="U53" s="2"/>
      <c r="V53" s="2"/>
      <c r="W53" s="2"/>
      <c r="X53" s="2"/>
      <c r="Y53" s="2"/>
      <c r="Z53" s="2"/>
      <c r="AA53" s="7"/>
    </row>
    <row r="54" spans="1:27" ht="15.75" thickBot="1">
      <c r="A54" s="45"/>
      <c r="B54" s="35">
        <v>42</v>
      </c>
      <c r="C54" s="46"/>
      <c r="D54" s="78"/>
      <c r="E54" s="46"/>
      <c r="F54" s="78"/>
      <c r="G54" s="78"/>
      <c r="H54" s="46"/>
      <c r="I54" s="78"/>
      <c r="J54" s="78"/>
      <c r="K54" s="78"/>
      <c r="L54" s="78"/>
      <c r="M54" s="7"/>
      <c r="N54" s="7"/>
      <c r="O54" s="7"/>
      <c r="P54" s="7"/>
      <c r="Q54" s="7"/>
      <c r="R54" s="7"/>
      <c r="S54" s="7"/>
      <c r="T54" s="2"/>
      <c r="U54" s="2"/>
      <c r="V54" s="2"/>
      <c r="W54" s="2"/>
      <c r="X54" s="2"/>
      <c r="Y54" s="2"/>
      <c r="Z54" s="2"/>
      <c r="AA54" s="7"/>
    </row>
    <row r="55" spans="1:27">
      <c r="A55" s="41"/>
      <c r="B55" s="2"/>
      <c r="C55" s="2"/>
      <c r="D55" s="2"/>
      <c r="E55" s="2"/>
      <c r="F55" s="2"/>
      <c r="G55" s="2"/>
      <c r="H55" s="2"/>
      <c r="I55" s="2"/>
      <c r="J55" s="2"/>
      <c r="K55" s="2"/>
      <c r="L55" s="7"/>
      <c r="M55" s="7"/>
      <c r="N55" s="7"/>
      <c r="O55" s="7"/>
      <c r="P55" s="7"/>
      <c r="Q55" s="7"/>
      <c r="R55" s="7"/>
      <c r="S55" s="7"/>
      <c r="T55" s="2"/>
      <c r="U55" s="2"/>
      <c r="V55" s="2"/>
      <c r="W55" s="2"/>
      <c r="X55" s="2"/>
      <c r="Y55" s="2"/>
      <c r="Z55" s="2"/>
      <c r="AA55" s="7"/>
    </row>
    <row r="56" spans="1:27">
      <c r="A56" s="41"/>
      <c r="B56" s="2"/>
      <c r="C56" s="2"/>
      <c r="D56" s="2"/>
      <c r="E56" s="2"/>
      <c r="F56" s="2"/>
      <c r="G56" s="2"/>
      <c r="H56" s="2"/>
      <c r="I56" s="2"/>
      <c r="J56" s="2"/>
      <c r="K56" s="2"/>
      <c r="L56" s="7"/>
      <c r="M56" s="7"/>
      <c r="N56" s="7"/>
      <c r="O56" s="7"/>
      <c r="P56" s="7"/>
      <c r="Q56" s="7"/>
      <c r="R56" s="7"/>
      <c r="S56" s="7"/>
      <c r="T56" s="2"/>
      <c r="U56" s="2"/>
      <c r="V56" s="2"/>
      <c r="W56" s="2"/>
      <c r="X56" s="2"/>
      <c r="Y56" s="2"/>
      <c r="Z56" s="2"/>
      <c r="AA56" s="7"/>
    </row>
    <row r="57" spans="1:27">
      <c r="A57" s="5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7"/>
    </row>
    <row r="58" spans="1:27">
      <c r="A58" s="2"/>
      <c r="B58" s="68"/>
      <c r="C58" s="20"/>
      <c r="D58" s="2"/>
      <c r="E58" s="2"/>
      <c r="F58" s="2"/>
      <c r="G58" s="2"/>
      <c r="H58" s="2"/>
      <c r="I58" s="21"/>
      <c r="J58" s="21"/>
      <c r="K58" s="20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7"/>
    </row>
    <row r="59" spans="1:27">
      <c r="A59" s="5"/>
      <c r="B59" s="5"/>
      <c r="C59" s="22"/>
      <c r="D59" s="5"/>
      <c r="E59" s="5"/>
      <c r="F59" s="5"/>
      <c r="G59" s="5"/>
      <c r="H59" s="27"/>
      <c r="I59" s="22"/>
      <c r="J59" s="22"/>
      <c r="K59" s="2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7"/>
    </row>
    <row r="60" spans="1:27">
      <c r="A60" s="41"/>
      <c r="B60" s="2"/>
      <c r="C60" s="7"/>
      <c r="D60" s="7"/>
      <c r="E60" s="7"/>
      <c r="F60" s="7"/>
      <c r="G60" s="7"/>
      <c r="H60" s="7"/>
      <c r="I60" s="7"/>
      <c r="J60" s="7"/>
      <c r="K60" s="7"/>
      <c r="L60" s="5"/>
      <c r="M60" s="5"/>
      <c r="N60" s="5"/>
      <c r="O60" s="5"/>
      <c r="P60" s="27"/>
      <c r="Q60" s="27"/>
      <c r="R60" s="27"/>
      <c r="S60" s="27"/>
      <c r="T60" s="2"/>
      <c r="U60" s="2"/>
      <c r="V60" s="2"/>
      <c r="W60" s="2"/>
      <c r="X60" s="2"/>
      <c r="Y60" s="2"/>
      <c r="Z60" s="2"/>
      <c r="AA60" s="7"/>
    </row>
    <row r="61" spans="1:27">
      <c r="A61" s="41"/>
      <c r="B61" s="2"/>
      <c r="C61" s="7"/>
      <c r="D61" s="7"/>
      <c r="E61" s="7"/>
      <c r="F61" s="7"/>
      <c r="G61" s="7"/>
      <c r="H61" s="7"/>
      <c r="I61" s="7"/>
      <c r="J61" s="7"/>
      <c r="K61" s="7"/>
      <c r="L61" s="28"/>
      <c r="M61" s="28"/>
      <c r="N61" s="28"/>
      <c r="O61" s="28"/>
      <c r="P61" s="28"/>
      <c r="Q61" s="28"/>
      <c r="R61" s="28"/>
      <c r="S61" s="28"/>
      <c r="T61" s="2"/>
      <c r="U61" s="2"/>
      <c r="V61" s="2"/>
      <c r="W61" s="2"/>
      <c r="X61" s="2"/>
      <c r="Y61" s="2"/>
      <c r="Z61" s="2"/>
      <c r="AA61" s="7"/>
    </row>
    <row r="62" spans="1:27">
      <c r="A62" s="41"/>
      <c r="B62" s="2"/>
      <c r="C62" s="7"/>
      <c r="D62" s="7"/>
      <c r="E62" s="7"/>
      <c r="F62" s="7"/>
      <c r="G62" s="7"/>
      <c r="H62" s="7"/>
      <c r="I62" s="7"/>
      <c r="J62" s="7"/>
      <c r="K62" s="7"/>
      <c r="L62" s="28"/>
      <c r="M62" s="28"/>
      <c r="N62" s="28"/>
      <c r="O62" s="28"/>
      <c r="P62" s="28"/>
      <c r="Q62" s="28"/>
      <c r="R62" s="28"/>
      <c r="S62" s="28"/>
      <c r="T62" s="2"/>
      <c r="U62" s="2"/>
      <c r="V62" s="2"/>
      <c r="W62" s="2"/>
      <c r="X62" s="2"/>
      <c r="Y62" s="2"/>
      <c r="Z62" s="2"/>
      <c r="AA62" s="7"/>
    </row>
    <row r="63" spans="1:27">
      <c r="A63" s="41"/>
      <c r="B63" s="2"/>
      <c r="C63" s="7"/>
      <c r="D63" s="7"/>
      <c r="E63" s="7"/>
      <c r="F63" s="7"/>
      <c r="G63" s="7"/>
      <c r="H63" s="7"/>
      <c r="I63" s="7"/>
      <c r="J63" s="7"/>
      <c r="K63" s="7"/>
      <c r="L63" s="28"/>
      <c r="M63" s="28"/>
      <c r="N63" s="28"/>
      <c r="O63" s="28"/>
      <c r="P63" s="28"/>
      <c r="Q63" s="28"/>
      <c r="R63" s="28"/>
      <c r="S63" s="28"/>
      <c r="T63" s="2"/>
      <c r="U63" s="2"/>
      <c r="V63" s="2"/>
      <c r="W63" s="2"/>
      <c r="X63" s="2"/>
      <c r="Y63" s="2"/>
      <c r="Z63" s="2"/>
      <c r="AA63" s="7"/>
    </row>
    <row r="64" spans="1:27">
      <c r="A64" s="41"/>
      <c r="B64" s="2"/>
      <c r="C64" s="7"/>
      <c r="D64" s="7"/>
      <c r="E64" s="7"/>
      <c r="F64" s="7"/>
      <c r="G64" s="7"/>
      <c r="H64" s="7"/>
      <c r="I64" s="7"/>
      <c r="J64" s="7"/>
      <c r="K64" s="7"/>
      <c r="L64" s="28"/>
      <c r="M64" s="28"/>
      <c r="N64" s="28"/>
      <c r="O64" s="28"/>
      <c r="P64" s="28"/>
      <c r="Q64" s="28"/>
      <c r="R64" s="28"/>
      <c r="S64" s="28"/>
      <c r="T64" s="2"/>
      <c r="U64" s="2"/>
      <c r="V64" s="2"/>
      <c r="W64" s="2"/>
      <c r="X64" s="2"/>
      <c r="Y64" s="2"/>
      <c r="Z64" s="2"/>
      <c r="AA64" s="7"/>
    </row>
    <row r="65" spans="1:27">
      <c r="A65" s="41"/>
      <c r="B65" s="18"/>
      <c r="C65" s="7"/>
      <c r="D65" s="7"/>
      <c r="E65" s="7"/>
      <c r="F65" s="7"/>
      <c r="G65" s="7"/>
      <c r="H65" s="7"/>
      <c r="I65" s="7"/>
      <c r="J65" s="7"/>
      <c r="K65" s="7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7"/>
    </row>
    <row r="66" spans="1:27">
      <c r="A66" s="41"/>
      <c r="B66" s="2"/>
      <c r="C66" s="7"/>
      <c r="D66" s="7"/>
      <c r="E66" s="7"/>
      <c r="F66" s="7"/>
      <c r="G66" s="7"/>
      <c r="H66" s="7"/>
      <c r="I66" s="7"/>
      <c r="J66" s="7"/>
      <c r="K66" s="7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7"/>
    </row>
    <row r="67" spans="1:27">
      <c r="A67" s="41"/>
      <c r="B67" s="2"/>
      <c r="C67" s="7"/>
      <c r="D67" s="7"/>
      <c r="E67" s="7"/>
      <c r="F67" s="7"/>
      <c r="G67" s="7"/>
      <c r="H67" s="7"/>
      <c r="I67" s="7"/>
      <c r="J67" s="7"/>
      <c r="K67" s="7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7"/>
    </row>
    <row r="68" spans="1:27">
      <c r="A68" s="41"/>
      <c r="B68" s="2"/>
      <c r="C68" s="7"/>
      <c r="D68" s="7"/>
      <c r="E68" s="7"/>
      <c r="F68" s="7"/>
      <c r="G68" s="7"/>
      <c r="H68" s="7"/>
      <c r="I68" s="7"/>
      <c r="J68" s="7"/>
      <c r="K68" s="7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7"/>
    </row>
    <row r="69" spans="1:27">
      <c r="A69" s="41"/>
      <c r="B69" s="2"/>
      <c r="C69" s="7"/>
      <c r="D69" s="7"/>
      <c r="E69" s="7"/>
      <c r="F69" s="7"/>
      <c r="G69" s="7"/>
      <c r="H69" s="7"/>
      <c r="I69" s="7"/>
      <c r="J69" s="7"/>
      <c r="K69" s="7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7"/>
    </row>
    <row r="70" spans="1:27">
      <c r="A70" s="41"/>
      <c r="B70" s="2"/>
      <c r="C70" s="7"/>
      <c r="D70" s="7"/>
      <c r="E70" s="7"/>
      <c r="F70" s="7"/>
      <c r="G70" s="7"/>
      <c r="H70" s="7"/>
      <c r="I70" s="7"/>
      <c r="J70" s="7"/>
      <c r="K70" s="7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>
      <c r="A71" s="41"/>
      <c r="B71" s="18"/>
      <c r="C71" s="7"/>
      <c r="D71" s="7"/>
      <c r="E71" s="7"/>
      <c r="F71" s="7"/>
      <c r="G71" s="7"/>
      <c r="H71" s="7"/>
      <c r="I71" s="7"/>
      <c r="J71" s="7"/>
      <c r="K71" s="7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>
      <c r="A72" s="41"/>
      <c r="B72" s="18"/>
      <c r="C72" s="7"/>
      <c r="D72" s="7"/>
      <c r="E72" s="7"/>
      <c r="F72" s="7"/>
      <c r="G72" s="7"/>
      <c r="H72" s="7"/>
      <c r="I72" s="7"/>
      <c r="J72" s="7"/>
      <c r="K72" s="7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>
      <c r="A73" s="41"/>
      <c r="B73" s="18"/>
      <c r="C73" s="7"/>
      <c r="D73" s="7"/>
      <c r="E73" s="7"/>
      <c r="F73" s="7"/>
      <c r="G73" s="7"/>
      <c r="H73" s="7"/>
      <c r="I73" s="7"/>
      <c r="J73" s="7"/>
      <c r="K73" s="7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2"/>
    </row>
    <row r="74" spans="1:27">
      <c r="A74" s="41"/>
      <c r="B74" s="18"/>
      <c r="C74" s="7"/>
      <c r="D74" s="7"/>
      <c r="E74" s="7"/>
      <c r="F74" s="7"/>
      <c r="G74" s="7"/>
      <c r="H74" s="7"/>
      <c r="I74" s="7"/>
      <c r="J74" s="7"/>
      <c r="K74" s="7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7"/>
    </row>
    <row r="75" spans="1:27">
      <c r="A75" s="41"/>
      <c r="B75" s="18"/>
      <c r="C75" s="7"/>
      <c r="D75" s="7"/>
      <c r="E75" s="7"/>
      <c r="F75" s="7"/>
      <c r="G75" s="7"/>
      <c r="H75" s="7"/>
      <c r="I75" s="7"/>
      <c r="J75" s="7"/>
      <c r="K75" s="7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7"/>
    </row>
    <row r="76" spans="1:27">
      <c r="A76" s="41"/>
      <c r="B76" s="18"/>
      <c r="C76" s="7"/>
      <c r="D76" s="7"/>
      <c r="E76" s="7"/>
      <c r="F76" s="7"/>
      <c r="G76" s="7"/>
      <c r="H76" s="7"/>
      <c r="I76" s="7"/>
      <c r="J76" s="7"/>
      <c r="K76" s="7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7"/>
    </row>
    <row r="77" spans="1:27">
      <c r="A77" s="41"/>
      <c r="B77" s="18"/>
      <c r="C77" s="7"/>
      <c r="D77" s="7"/>
      <c r="E77" s="7"/>
      <c r="F77" s="7"/>
      <c r="G77" s="7"/>
      <c r="H77" s="7"/>
      <c r="I77" s="7"/>
      <c r="J77" s="7"/>
      <c r="K77" s="7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7"/>
    </row>
    <row r="78" spans="1:27">
      <c r="A78" s="41"/>
      <c r="B78" s="18"/>
      <c r="C78" s="7"/>
      <c r="D78" s="7"/>
      <c r="E78" s="7"/>
      <c r="F78" s="7"/>
      <c r="G78" s="7"/>
      <c r="H78" s="7"/>
      <c r="I78" s="7"/>
      <c r="J78" s="7"/>
      <c r="K78" s="7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7"/>
    </row>
    <row r="79" spans="1:27">
      <c r="A79" s="41"/>
      <c r="B79" s="18"/>
      <c r="C79" s="7"/>
      <c r="D79" s="7"/>
      <c r="E79" s="7"/>
      <c r="F79" s="7"/>
      <c r="G79" s="7"/>
      <c r="H79" s="7"/>
      <c r="I79" s="7"/>
      <c r="J79" s="7"/>
      <c r="K79" s="7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7"/>
    </row>
    <row r="80" spans="1:27">
      <c r="A80" s="41"/>
      <c r="B80" s="18"/>
      <c r="C80" s="7"/>
      <c r="D80" s="7"/>
      <c r="E80" s="7"/>
      <c r="F80" s="7"/>
      <c r="G80" s="7"/>
      <c r="H80" s="7"/>
      <c r="I80" s="7"/>
      <c r="J80" s="7"/>
      <c r="K80" s="7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7"/>
    </row>
    <row r="81" spans="1:27">
      <c r="A81" s="41"/>
      <c r="B81" s="18"/>
      <c r="C81" s="7"/>
      <c r="D81" s="7"/>
      <c r="E81" s="7"/>
      <c r="F81" s="7"/>
      <c r="G81" s="7"/>
      <c r="H81" s="7"/>
      <c r="I81" s="7"/>
      <c r="J81" s="7"/>
      <c r="K81" s="7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7"/>
    </row>
    <row r="82" spans="1:27">
      <c r="A82" s="41"/>
      <c r="B82" s="18"/>
      <c r="C82" s="7"/>
      <c r="D82" s="7"/>
      <c r="E82" s="7"/>
      <c r="F82" s="7"/>
      <c r="G82" s="7"/>
      <c r="H82" s="7"/>
      <c r="I82" s="7"/>
      <c r="J82" s="7"/>
      <c r="K82" s="7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7"/>
    </row>
    <row r="83" spans="1:27">
      <c r="A83" s="41"/>
      <c r="B83" s="18"/>
      <c r="C83" s="7"/>
      <c r="D83" s="7"/>
      <c r="E83" s="7"/>
      <c r="F83" s="7"/>
      <c r="G83" s="7"/>
      <c r="H83" s="7"/>
      <c r="I83" s="7"/>
      <c r="J83" s="7"/>
      <c r="K83" s="7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7"/>
    </row>
    <row r="84" spans="1:27">
      <c r="A84" s="41"/>
      <c r="B84" s="18"/>
      <c r="C84" s="7"/>
      <c r="D84" s="7"/>
      <c r="E84" s="7"/>
      <c r="F84" s="7"/>
      <c r="G84" s="7"/>
      <c r="H84" s="7"/>
      <c r="I84" s="7"/>
      <c r="J84" s="7"/>
      <c r="K84" s="7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>
      <c r="A85" s="41"/>
      <c r="B85" s="18"/>
      <c r="C85" s="7"/>
      <c r="D85" s="7"/>
      <c r="E85" s="7"/>
      <c r="F85" s="7"/>
      <c r="G85" s="7"/>
      <c r="H85" s="7"/>
      <c r="I85" s="7"/>
      <c r="J85" s="7"/>
      <c r="K85" s="7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>
      <c r="A86" s="41"/>
      <c r="B86" s="18"/>
      <c r="C86" s="7"/>
      <c r="D86" s="7"/>
      <c r="E86" s="7"/>
      <c r="F86" s="7"/>
      <c r="G86" s="7"/>
      <c r="H86" s="7"/>
      <c r="I86" s="7"/>
      <c r="J86" s="7"/>
      <c r="K86" s="7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>
      <c r="A87" s="41"/>
      <c r="B87" s="18"/>
      <c r="C87" s="7"/>
      <c r="D87" s="7"/>
      <c r="E87" s="7"/>
      <c r="F87" s="7"/>
      <c r="G87" s="7"/>
      <c r="H87" s="7"/>
      <c r="I87" s="7"/>
      <c r="J87" s="7"/>
      <c r="K87" s="7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>
      <c r="A88" s="41"/>
      <c r="B88" s="18"/>
      <c r="C88" s="7"/>
      <c r="D88" s="7"/>
      <c r="E88" s="7"/>
      <c r="F88" s="7"/>
      <c r="G88" s="7"/>
      <c r="H88" s="7"/>
      <c r="I88" s="7"/>
      <c r="J88" s="7"/>
      <c r="K88" s="7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>
      <c r="A89" s="41"/>
      <c r="B89" s="18"/>
      <c r="C89" s="7"/>
      <c r="D89" s="7"/>
      <c r="E89" s="7"/>
      <c r="F89" s="7"/>
      <c r="G89" s="7"/>
      <c r="H89" s="7"/>
      <c r="I89" s="7"/>
      <c r="J89" s="7"/>
      <c r="K89" s="7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>
      <c r="A90" s="41"/>
      <c r="B90" s="18"/>
      <c r="C90" s="7"/>
      <c r="D90" s="7"/>
      <c r="E90" s="7"/>
      <c r="F90" s="7"/>
      <c r="G90" s="7"/>
      <c r="H90" s="7"/>
      <c r="I90" s="7"/>
      <c r="J90" s="7"/>
      <c r="K90" s="7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>
      <c r="A91" s="41"/>
      <c r="B91" s="18"/>
      <c r="C91" s="7"/>
      <c r="D91" s="7"/>
      <c r="E91" s="7"/>
      <c r="F91" s="7"/>
      <c r="G91" s="7"/>
      <c r="H91" s="7"/>
      <c r="I91" s="7"/>
      <c r="J91" s="7"/>
      <c r="K91" s="7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>
      <c r="A92" s="41"/>
      <c r="B92" s="18"/>
      <c r="C92" s="7"/>
      <c r="D92" s="7"/>
      <c r="E92" s="7"/>
      <c r="F92" s="7"/>
      <c r="G92" s="7"/>
      <c r="H92" s="7"/>
      <c r="I92" s="7"/>
      <c r="J92" s="7"/>
      <c r="K92" s="7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>
      <c r="A93" s="41"/>
      <c r="B93" s="18"/>
      <c r="C93" s="7"/>
      <c r="D93" s="7"/>
      <c r="E93" s="7"/>
      <c r="F93" s="7"/>
      <c r="G93" s="7"/>
      <c r="H93" s="7"/>
      <c r="I93" s="7"/>
      <c r="J93" s="7"/>
      <c r="K93" s="7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>
      <c r="A94" s="41"/>
      <c r="B94" s="18"/>
      <c r="C94" s="7"/>
      <c r="D94" s="7"/>
      <c r="E94" s="7"/>
      <c r="F94" s="7"/>
      <c r="G94" s="7"/>
      <c r="H94" s="7"/>
      <c r="I94" s="7"/>
      <c r="J94" s="7"/>
      <c r="K94" s="7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>
      <c r="A95" s="41"/>
      <c r="B95" s="18"/>
      <c r="C95" s="7"/>
      <c r="D95" s="7"/>
      <c r="E95" s="7"/>
      <c r="F95" s="7"/>
      <c r="G95" s="7"/>
      <c r="H95" s="7"/>
      <c r="I95" s="7"/>
      <c r="J95" s="7"/>
      <c r="K95" s="7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>
      <c r="A96" s="41"/>
      <c r="B96" s="18"/>
      <c r="C96" s="7"/>
      <c r="D96" s="7"/>
      <c r="E96" s="7"/>
      <c r="F96" s="7"/>
      <c r="G96" s="7"/>
      <c r="H96" s="7"/>
      <c r="I96" s="7"/>
      <c r="J96" s="7"/>
      <c r="K96" s="7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>
      <c r="A97" s="41"/>
      <c r="B97" s="18"/>
      <c r="C97" s="7"/>
      <c r="D97" s="7"/>
      <c r="E97" s="7"/>
      <c r="F97" s="7"/>
      <c r="G97" s="7"/>
      <c r="H97" s="7"/>
      <c r="I97" s="7"/>
      <c r="J97" s="7"/>
      <c r="K97" s="7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>
      <c r="A98" s="41"/>
      <c r="B98" s="18"/>
      <c r="C98" s="7"/>
      <c r="D98" s="7"/>
      <c r="E98" s="7"/>
      <c r="F98" s="7"/>
      <c r="G98" s="7"/>
      <c r="H98" s="7"/>
      <c r="I98" s="7"/>
      <c r="J98" s="7"/>
      <c r="K98" s="7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>
      <c r="A99" s="41"/>
      <c r="B99" s="18"/>
      <c r="C99" s="7"/>
      <c r="D99" s="7"/>
      <c r="E99" s="7"/>
      <c r="F99" s="7"/>
      <c r="G99" s="7"/>
      <c r="H99" s="7"/>
      <c r="I99" s="7"/>
      <c r="J99" s="7"/>
      <c r="K99" s="7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>
      <c r="A100" s="41"/>
      <c r="B100" s="18"/>
      <c r="C100" s="7"/>
      <c r="D100" s="7"/>
      <c r="E100" s="7"/>
      <c r="F100" s="7"/>
      <c r="G100" s="7"/>
      <c r="H100" s="7"/>
      <c r="I100" s="7"/>
      <c r="J100" s="7"/>
      <c r="K100" s="7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>
      <c r="A101" s="41"/>
      <c r="B101" s="18"/>
      <c r="C101" s="7"/>
      <c r="D101" s="7"/>
      <c r="E101" s="7"/>
      <c r="F101" s="7"/>
      <c r="G101" s="7"/>
      <c r="H101" s="7"/>
      <c r="I101" s="7"/>
      <c r="J101" s="7"/>
      <c r="K101" s="7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spans="1:27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spans="1:27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spans="1:27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spans="1: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spans="1:27">
      <c r="A128" s="5"/>
      <c r="B128" s="5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1:27">
      <c r="A129" s="40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1:27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spans="1:27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spans="1:27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spans="1:27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I133"/>
  <sheetViews>
    <sheetView topLeftCell="G38" workbookViewId="0">
      <selection activeCell="M58" sqref="M58:M101"/>
    </sheetView>
  </sheetViews>
  <sheetFormatPr defaultRowHeight="15"/>
  <cols>
    <col min="4" max="4" width="9.42578125" bestFit="1" customWidth="1"/>
    <col min="13" max="13" width="10.5703125" bestFit="1" customWidth="1"/>
  </cols>
  <sheetData>
    <row r="1" spans="1:35">
      <c r="A1" s="1" t="s">
        <v>0</v>
      </c>
      <c r="B1" s="1"/>
      <c r="C1" s="1"/>
      <c r="D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35">
      <c r="A2" t="s">
        <v>1</v>
      </c>
      <c r="B2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35">
      <c r="A3" t="s">
        <v>3</v>
      </c>
      <c r="B3">
        <v>14015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35">
      <c r="A4" s="3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35">
      <c r="A5" s="1" t="s">
        <v>12</v>
      </c>
      <c r="B5" s="1"/>
      <c r="C5" s="1"/>
      <c r="D5" s="1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35">
      <c r="A6" t="s">
        <v>4</v>
      </c>
      <c r="D6" t="s">
        <v>11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35">
      <c r="A7" s="2" t="s">
        <v>57</v>
      </c>
      <c r="B7" s="4"/>
      <c r="D7" s="9">
        <v>42954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35">
      <c r="A8" s="18" t="s">
        <v>58</v>
      </c>
      <c r="B8" s="4"/>
      <c r="C8" s="2"/>
      <c r="D8" s="9">
        <v>42975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35" ht="18">
      <c r="A9" s="67" t="s">
        <v>15</v>
      </c>
      <c r="B9" s="4"/>
      <c r="C9" s="6"/>
      <c r="D9" s="6"/>
      <c r="E9" s="7"/>
      <c r="F9" s="6"/>
      <c r="G9" s="6"/>
      <c r="H9" s="7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35" ht="15.75" thickBot="1">
      <c r="A10" s="2"/>
      <c r="B10" s="4"/>
      <c r="C10" s="2"/>
      <c r="D10" s="2"/>
      <c r="E10" s="2"/>
      <c r="F10" s="2"/>
      <c r="G10" s="2"/>
      <c r="H10" s="2"/>
      <c r="I10" s="2"/>
      <c r="J10" s="46"/>
      <c r="K10" s="2"/>
      <c r="L10" s="2"/>
      <c r="M10" s="2"/>
      <c r="N10" s="2"/>
      <c r="O10" s="106" t="s">
        <v>58</v>
      </c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35" ht="15.75" thickBot="1">
      <c r="A11" s="42" t="s">
        <v>13</v>
      </c>
      <c r="B11" s="39"/>
      <c r="C11" s="87">
        <v>42961</v>
      </c>
      <c r="D11" s="33"/>
      <c r="E11" s="44" t="s">
        <v>43</v>
      </c>
      <c r="F11" s="43" t="s">
        <v>17</v>
      </c>
      <c r="G11" s="33"/>
      <c r="H11" s="44" t="s">
        <v>44</v>
      </c>
      <c r="I11" s="48">
        <v>42968</v>
      </c>
      <c r="J11" s="96"/>
      <c r="K11" s="44" t="s">
        <v>45</v>
      </c>
      <c r="L11" s="87">
        <v>42971</v>
      </c>
      <c r="M11" s="33"/>
      <c r="N11" s="44" t="s">
        <v>46</v>
      </c>
      <c r="O11" s="87">
        <v>42975</v>
      </c>
      <c r="P11" s="33"/>
      <c r="Q11" s="44" t="s">
        <v>47</v>
      </c>
      <c r="R11" s="87">
        <v>42978</v>
      </c>
      <c r="S11" s="33"/>
      <c r="T11" s="44" t="s">
        <v>48</v>
      </c>
      <c r="U11" s="87">
        <v>42982</v>
      </c>
      <c r="V11" s="33"/>
      <c r="W11" s="44" t="s">
        <v>49</v>
      </c>
      <c r="X11" s="87">
        <v>42985</v>
      </c>
      <c r="Y11" s="33"/>
      <c r="Z11" s="44" t="s">
        <v>55</v>
      </c>
      <c r="AA11" s="87">
        <v>42989</v>
      </c>
      <c r="AB11" s="33"/>
      <c r="AC11" s="44" t="s">
        <v>56</v>
      </c>
      <c r="AD11" s="87">
        <v>42992</v>
      </c>
      <c r="AE11" s="33"/>
      <c r="AF11" s="44" t="s">
        <v>59</v>
      </c>
      <c r="AG11" s="87">
        <v>42996</v>
      </c>
      <c r="AH11" s="33"/>
      <c r="AI11" s="44" t="s">
        <v>61</v>
      </c>
    </row>
    <row r="12" spans="1:35" ht="15.75" thickBot="1">
      <c r="A12" s="10" t="s">
        <v>5</v>
      </c>
      <c r="B12" s="11" t="s">
        <v>6</v>
      </c>
      <c r="C12" s="10" t="s">
        <v>7</v>
      </c>
      <c r="D12" s="5" t="s">
        <v>8</v>
      </c>
      <c r="E12" s="5" t="s">
        <v>9</v>
      </c>
      <c r="F12" s="29" t="s">
        <v>7</v>
      </c>
      <c r="G12" s="53" t="s">
        <v>8</v>
      </c>
      <c r="H12" s="54" t="s">
        <v>9</v>
      </c>
      <c r="I12" s="5" t="s">
        <v>7</v>
      </c>
      <c r="J12" s="5" t="s">
        <v>8</v>
      </c>
      <c r="K12" s="5" t="s">
        <v>9</v>
      </c>
      <c r="L12" s="29" t="s">
        <v>7</v>
      </c>
      <c r="M12" s="53" t="s">
        <v>8</v>
      </c>
      <c r="N12" s="54" t="s">
        <v>9</v>
      </c>
      <c r="O12" s="5" t="s">
        <v>7</v>
      </c>
      <c r="P12" s="5" t="s">
        <v>8</v>
      </c>
      <c r="Q12" s="11" t="s">
        <v>9</v>
      </c>
      <c r="R12" s="10" t="s">
        <v>7</v>
      </c>
      <c r="S12" s="5" t="s">
        <v>8</v>
      </c>
      <c r="T12" s="11" t="s">
        <v>9</v>
      </c>
      <c r="U12" s="10" t="s">
        <v>7</v>
      </c>
      <c r="V12" s="5" t="s">
        <v>8</v>
      </c>
      <c r="W12" s="11" t="s">
        <v>9</v>
      </c>
      <c r="X12" s="36" t="s">
        <v>7</v>
      </c>
      <c r="Y12" s="38" t="s">
        <v>8</v>
      </c>
      <c r="Z12" s="37" t="s">
        <v>9</v>
      </c>
      <c r="AA12" s="36" t="s">
        <v>7</v>
      </c>
      <c r="AB12" s="38" t="s">
        <v>8</v>
      </c>
      <c r="AC12" s="37" t="s">
        <v>9</v>
      </c>
      <c r="AD12" s="36" t="s">
        <v>7</v>
      </c>
      <c r="AE12" s="38" t="s">
        <v>8</v>
      </c>
      <c r="AF12" s="37" t="s">
        <v>9</v>
      </c>
      <c r="AG12" s="36" t="s">
        <v>7</v>
      </c>
      <c r="AH12" s="38" t="s">
        <v>8</v>
      </c>
      <c r="AI12" s="37" t="s">
        <v>9</v>
      </c>
    </row>
    <row r="13" spans="1:35">
      <c r="A13" s="12">
        <v>1</v>
      </c>
      <c r="B13" s="8">
        <v>1</v>
      </c>
      <c r="C13" s="13">
        <v>5.7</v>
      </c>
      <c r="D13" s="13">
        <v>4.8</v>
      </c>
      <c r="E13" s="13">
        <v>4.0999999999999996</v>
      </c>
      <c r="F13" s="55">
        <v>5.4</v>
      </c>
      <c r="G13" s="13">
        <v>4.5</v>
      </c>
      <c r="H13" s="14">
        <v>3.3</v>
      </c>
      <c r="I13" s="13">
        <v>6.2</v>
      </c>
      <c r="J13" s="13">
        <v>6.3</v>
      </c>
      <c r="K13" s="13">
        <v>3.6</v>
      </c>
      <c r="L13" s="55">
        <v>5.9</v>
      </c>
      <c r="M13" s="13">
        <v>5.9</v>
      </c>
      <c r="N13" s="14">
        <v>3.8</v>
      </c>
      <c r="O13" s="13">
        <v>6.5</v>
      </c>
      <c r="P13" s="13">
        <v>6.5</v>
      </c>
      <c r="Q13" s="13">
        <v>4.9000000000000004</v>
      </c>
      <c r="R13" s="55"/>
      <c r="S13" s="13"/>
      <c r="T13" s="14"/>
      <c r="U13" s="13"/>
      <c r="V13" s="13"/>
      <c r="W13" s="13"/>
      <c r="X13" s="55"/>
      <c r="Y13" s="13"/>
      <c r="Z13" s="14"/>
      <c r="AA13" s="55"/>
      <c r="AB13" s="13"/>
      <c r="AC13" s="14"/>
      <c r="AD13" s="55"/>
      <c r="AE13" s="13"/>
      <c r="AF13" s="14"/>
      <c r="AG13" s="55"/>
      <c r="AH13" s="13"/>
      <c r="AI13" s="14"/>
    </row>
    <row r="14" spans="1:35">
      <c r="A14" s="24"/>
      <c r="B14" s="16">
        <v>2</v>
      </c>
      <c r="C14" s="6">
        <v>5.5</v>
      </c>
      <c r="D14" s="6">
        <v>5.4</v>
      </c>
      <c r="E14" s="7">
        <v>3.8</v>
      </c>
      <c r="F14" s="56">
        <v>4.5999999999999996</v>
      </c>
      <c r="G14" s="6">
        <v>4.7</v>
      </c>
      <c r="H14" s="17">
        <v>3.9</v>
      </c>
      <c r="I14" s="6">
        <v>5.3</v>
      </c>
      <c r="J14" s="6">
        <v>5.0999999999999996</v>
      </c>
      <c r="K14" s="7">
        <v>3</v>
      </c>
      <c r="L14" s="56">
        <v>5.8</v>
      </c>
      <c r="M14" s="6">
        <v>5.8</v>
      </c>
      <c r="N14" s="17">
        <v>3.9</v>
      </c>
      <c r="O14" s="6">
        <v>5.6</v>
      </c>
      <c r="P14" s="6">
        <v>5</v>
      </c>
      <c r="Q14" s="7">
        <v>4</v>
      </c>
      <c r="R14" s="56">
        <v>6.2</v>
      </c>
      <c r="S14" s="6">
        <v>6.2</v>
      </c>
      <c r="T14" s="17">
        <v>5.3</v>
      </c>
      <c r="U14" s="6">
        <v>6.7</v>
      </c>
      <c r="V14" s="6">
        <v>6.6</v>
      </c>
      <c r="W14" s="7">
        <v>5.2</v>
      </c>
      <c r="X14" s="56">
        <v>7</v>
      </c>
      <c r="Y14" s="6">
        <v>6.6</v>
      </c>
      <c r="Z14" s="17">
        <v>4.8</v>
      </c>
      <c r="AA14" s="56">
        <v>6.7</v>
      </c>
      <c r="AB14" s="6">
        <v>7</v>
      </c>
      <c r="AC14" s="17">
        <v>5.2</v>
      </c>
      <c r="AD14" s="56">
        <v>7.1</v>
      </c>
      <c r="AE14" s="6">
        <v>7.3</v>
      </c>
      <c r="AF14" s="17">
        <v>5.0999999999999996</v>
      </c>
      <c r="AG14" s="56">
        <v>7.3</v>
      </c>
      <c r="AH14" s="6">
        <v>7.3</v>
      </c>
      <c r="AI14" s="17">
        <v>5.4</v>
      </c>
    </row>
    <row r="15" spans="1:35">
      <c r="A15" s="24"/>
      <c r="B15" s="16">
        <v>3</v>
      </c>
      <c r="C15" s="6">
        <v>5.0999999999999996</v>
      </c>
      <c r="D15" s="6">
        <v>5</v>
      </c>
      <c r="E15" s="7">
        <v>2.5</v>
      </c>
      <c r="F15" s="56">
        <v>5</v>
      </c>
      <c r="G15" s="6">
        <v>5</v>
      </c>
      <c r="H15" s="17">
        <v>3.3</v>
      </c>
      <c r="I15" s="6">
        <v>5.4</v>
      </c>
      <c r="J15" s="6">
        <v>5</v>
      </c>
      <c r="K15" s="7">
        <v>3.2</v>
      </c>
      <c r="L15" s="56">
        <v>6.1</v>
      </c>
      <c r="M15" s="6">
        <v>5.6</v>
      </c>
      <c r="N15" s="34">
        <v>3.7</v>
      </c>
      <c r="O15" s="6">
        <v>6.5</v>
      </c>
      <c r="P15" s="6">
        <v>5.4</v>
      </c>
      <c r="Q15" s="7">
        <v>3.9</v>
      </c>
      <c r="R15" s="56">
        <v>6.8</v>
      </c>
      <c r="S15" s="6">
        <v>6.4</v>
      </c>
      <c r="T15" s="17">
        <v>5.2</v>
      </c>
      <c r="U15" s="6">
        <v>5.8</v>
      </c>
      <c r="V15" s="6">
        <v>6.7</v>
      </c>
      <c r="W15" s="7">
        <v>5.0999999999999996</v>
      </c>
      <c r="X15" s="56">
        <v>7</v>
      </c>
      <c r="Y15" s="6">
        <v>6.6</v>
      </c>
      <c r="Z15" s="17">
        <v>5.6</v>
      </c>
      <c r="AA15" s="56">
        <v>5.9</v>
      </c>
      <c r="AB15" s="6">
        <v>6.3</v>
      </c>
      <c r="AC15" s="17">
        <v>5.0999999999999996</v>
      </c>
      <c r="AD15" s="56">
        <v>5.9</v>
      </c>
      <c r="AE15" s="6">
        <v>5.5</v>
      </c>
      <c r="AF15" s="17">
        <v>4.7</v>
      </c>
      <c r="AG15" s="56">
        <v>5.6</v>
      </c>
      <c r="AH15" s="6">
        <v>5.2</v>
      </c>
      <c r="AI15" s="17">
        <v>4.5999999999999996</v>
      </c>
    </row>
    <row r="16" spans="1:35">
      <c r="A16" s="24"/>
      <c r="B16" s="16">
        <v>4</v>
      </c>
      <c r="C16" s="6">
        <v>4.5999999999999996</v>
      </c>
      <c r="D16" s="6">
        <v>4.7</v>
      </c>
      <c r="E16" s="7">
        <v>3.6</v>
      </c>
      <c r="F16" s="56">
        <v>5</v>
      </c>
      <c r="G16" s="6">
        <v>5.2</v>
      </c>
      <c r="H16" s="17">
        <v>4</v>
      </c>
      <c r="I16" s="6">
        <v>4.9000000000000004</v>
      </c>
      <c r="J16" s="6">
        <v>5.0999999999999996</v>
      </c>
      <c r="K16" s="7">
        <v>3.3</v>
      </c>
      <c r="L16" s="56">
        <v>5.6</v>
      </c>
      <c r="M16" s="6">
        <v>5.6</v>
      </c>
      <c r="N16" s="17">
        <v>3.6</v>
      </c>
      <c r="O16" s="6">
        <v>5.2</v>
      </c>
      <c r="P16" s="6">
        <v>5.5</v>
      </c>
      <c r="Q16" s="7">
        <v>4.4000000000000004</v>
      </c>
      <c r="R16" s="56"/>
      <c r="S16" s="6"/>
      <c r="T16" s="17"/>
      <c r="U16" s="6"/>
      <c r="V16" s="6"/>
      <c r="W16" s="7"/>
      <c r="X16" s="56"/>
      <c r="Y16" s="6"/>
      <c r="Z16" s="17"/>
      <c r="AA16" s="56"/>
      <c r="AB16" s="6"/>
      <c r="AC16" s="17"/>
      <c r="AD16" s="56"/>
      <c r="AE16" s="6"/>
      <c r="AF16" s="17"/>
      <c r="AG16" s="56"/>
      <c r="AH16" s="6"/>
      <c r="AI16" s="17"/>
    </row>
    <row r="17" spans="1:35">
      <c r="A17" s="24"/>
      <c r="B17" s="16">
        <v>5</v>
      </c>
      <c r="C17" s="7">
        <v>5.4</v>
      </c>
      <c r="D17" s="7">
        <v>4.3</v>
      </c>
      <c r="E17" s="7">
        <v>3.1</v>
      </c>
      <c r="F17" s="57">
        <v>5.0999999999999996</v>
      </c>
      <c r="G17" s="7">
        <v>4.8</v>
      </c>
      <c r="H17" s="17">
        <v>3.4</v>
      </c>
      <c r="I17" s="7">
        <v>5.6</v>
      </c>
      <c r="J17" s="7">
        <v>5.2</v>
      </c>
      <c r="K17" s="7">
        <v>3.2</v>
      </c>
      <c r="L17" s="57">
        <v>5.3</v>
      </c>
      <c r="M17" s="7">
        <v>5.3</v>
      </c>
      <c r="N17" s="17">
        <v>3.7</v>
      </c>
      <c r="O17" s="7">
        <v>8.8000000000000007</v>
      </c>
      <c r="P17" s="7">
        <v>6</v>
      </c>
      <c r="Q17" s="7">
        <v>4</v>
      </c>
      <c r="R17" s="57">
        <v>7.2</v>
      </c>
      <c r="S17" s="7">
        <v>7.6</v>
      </c>
      <c r="T17" s="17">
        <v>6.7</v>
      </c>
      <c r="U17" s="7">
        <v>6.7</v>
      </c>
      <c r="V17" s="7">
        <v>7.8</v>
      </c>
      <c r="W17" s="7">
        <v>5.2</v>
      </c>
      <c r="X17" s="57"/>
      <c r="Y17" s="7"/>
      <c r="Z17" s="17"/>
      <c r="AA17" s="57"/>
      <c r="AB17" s="7"/>
      <c r="AC17" s="17"/>
      <c r="AD17" s="57"/>
      <c r="AE17" s="7"/>
      <c r="AF17" s="17"/>
      <c r="AG17" s="57"/>
      <c r="AH17" s="7"/>
      <c r="AI17" s="17"/>
    </row>
    <row r="18" spans="1:35">
      <c r="A18" s="24"/>
      <c r="B18" s="19">
        <v>6</v>
      </c>
      <c r="C18" s="20">
        <v>4.9000000000000004</v>
      </c>
      <c r="D18" s="20">
        <v>4.7</v>
      </c>
      <c r="E18" s="20">
        <v>3.1</v>
      </c>
      <c r="F18" s="58">
        <v>4.3</v>
      </c>
      <c r="G18" s="7">
        <v>4.8</v>
      </c>
      <c r="H18" s="17">
        <v>2</v>
      </c>
      <c r="I18" s="21">
        <v>4.9000000000000004</v>
      </c>
      <c r="J18" s="7">
        <v>4.9000000000000004</v>
      </c>
      <c r="K18" s="7">
        <v>3.3</v>
      </c>
      <c r="L18" s="58">
        <v>5.3</v>
      </c>
      <c r="M18" s="21">
        <v>5.3</v>
      </c>
      <c r="N18" s="62">
        <v>3.3</v>
      </c>
      <c r="O18" s="22">
        <v>5.0999999999999996</v>
      </c>
      <c r="P18" s="22">
        <v>5.6</v>
      </c>
      <c r="Q18" s="7">
        <v>4.8</v>
      </c>
      <c r="R18" s="58">
        <v>6.5</v>
      </c>
      <c r="S18" s="21">
        <v>7.4</v>
      </c>
      <c r="T18" s="62">
        <v>4.9000000000000004</v>
      </c>
      <c r="U18" s="21">
        <v>6</v>
      </c>
      <c r="V18" s="21">
        <v>6.9</v>
      </c>
      <c r="W18" s="21">
        <v>4.9000000000000004</v>
      </c>
      <c r="X18" s="99">
        <v>6.8</v>
      </c>
      <c r="Y18" s="21">
        <v>6.3</v>
      </c>
      <c r="Z18" s="100">
        <v>6</v>
      </c>
      <c r="AA18" s="58">
        <v>5.5</v>
      </c>
      <c r="AB18" s="21">
        <v>6.4</v>
      </c>
      <c r="AC18" s="62">
        <v>5.2</v>
      </c>
      <c r="AD18" s="58">
        <v>6.5</v>
      </c>
      <c r="AE18" s="21">
        <v>6.6</v>
      </c>
      <c r="AF18" s="62">
        <v>4.8</v>
      </c>
      <c r="AG18" s="58">
        <v>6.5</v>
      </c>
      <c r="AH18" s="21">
        <v>6.6</v>
      </c>
      <c r="AI18" s="62">
        <v>4.7</v>
      </c>
    </row>
    <row r="19" spans="1:35">
      <c r="A19" s="24"/>
      <c r="B19" s="16">
        <v>7</v>
      </c>
      <c r="C19" s="7">
        <v>5.0999999999999996</v>
      </c>
      <c r="D19" s="7">
        <v>5.2</v>
      </c>
      <c r="E19" s="7">
        <v>3.3</v>
      </c>
      <c r="F19" s="57">
        <v>5.0999999999999996</v>
      </c>
      <c r="G19" s="7">
        <v>5.3</v>
      </c>
      <c r="H19" s="17">
        <v>2.5</v>
      </c>
      <c r="I19" s="7">
        <v>3.9</v>
      </c>
      <c r="J19" s="7">
        <v>4.4000000000000004</v>
      </c>
      <c r="K19" s="7">
        <v>2.9</v>
      </c>
      <c r="L19" s="57">
        <v>6.1</v>
      </c>
      <c r="M19" s="7">
        <v>5.3</v>
      </c>
      <c r="N19" s="17">
        <v>3.8</v>
      </c>
      <c r="O19" s="6">
        <v>5.9</v>
      </c>
      <c r="P19" s="7">
        <v>5.6</v>
      </c>
      <c r="Q19" s="7">
        <v>3.9</v>
      </c>
      <c r="R19" s="56">
        <v>5.5</v>
      </c>
      <c r="S19" s="7">
        <v>5.8</v>
      </c>
      <c r="T19" s="17">
        <v>7.6</v>
      </c>
      <c r="U19" s="7">
        <v>6.1</v>
      </c>
      <c r="V19" s="7">
        <v>5.9</v>
      </c>
      <c r="W19" s="7">
        <v>4.8</v>
      </c>
      <c r="X19" s="56">
        <v>5.6</v>
      </c>
      <c r="Y19" s="7">
        <v>5.8</v>
      </c>
      <c r="Z19" s="17">
        <v>3.7</v>
      </c>
      <c r="AA19" s="56">
        <v>5.8</v>
      </c>
      <c r="AB19" s="7">
        <v>6</v>
      </c>
      <c r="AC19" s="17">
        <v>4.8</v>
      </c>
      <c r="AD19" s="56">
        <v>5.9</v>
      </c>
      <c r="AE19" s="7">
        <v>5.9</v>
      </c>
      <c r="AF19" s="17">
        <v>4.9000000000000004</v>
      </c>
      <c r="AG19" s="56">
        <v>5.4</v>
      </c>
      <c r="AH19" s="7">
        <v>5.7</v>
      </c>
      <c r="AI19" s="17">
        <v>4</v>
      </c>
    </row>
    <row r="20" spans="1:35" ht="15.75" thickBot="1">
      <c r="A20" s="45"/>
      <c r="B20" s="47">
        <v>8</v>
      </c>
      <c r="C20" s="50">
        <v>5.5</v>
      </c>
      <c r="D20" s="50">
        <v>5.5</v>
      </c>
      <c r="E20" s="31">
        <v>4.2</v>
      </c>
      <c r="F20" s="59">
        <v>5.4</v>
      </c>
      <c r="G20" s="50">
        <v>4.7</v>
      </c>
      <c r="H20" s="32">
        <v>3.3</v>
      </c>
      <c r="I20" s="50">
        <v>4.8</v>
      </c>
      <c r="J20" s="50">
        <v>4.9000000000000004</v>
      </c>
      <c r="K20" s="31">
        <v>2.6</v>
      </c>
      <c r="L20" s="59">
        <v>6</v>
      </c>
      <c r="M20" s="50">
        <v>5.2</v>
      </c>
      <c r="N20" s="32">
        <v>3.2</v>
      </c>
      <c r="O20" s="50">
        <v>5.6</v>
      </c>
      <c r="P20" s="50">
        <v>5.4</v>
      </c>
      <c r="Q20" s="31">
        <v>3.8</v>
      </c>
      <c r="R20" s="59">
        <v>5.6</v>
      </c>
      <c r="S20" s="50">
        <v>5.7</v>
      </c>
      <c r="T20" s="32">
        <v>4.5999999999999996</v>
      </c>
      <c r="U20" s="50">
        <v>6.3</v>
      </c>
      <c r="V20" s="50">
        <v>5.0999999999999996</v>
      </c>
      <c r="W20" s="31">
        <v>4.0999999999999996</v>
      </c>
      <c r="X20" s="59"/>
      <c r="Y20" s="50"/>
      <c r="Z20" s="32"/>
      <c r="AA20" s="59"/>
      <c r="AB20" s="50"/>
      <c r="AC20" s="32"/>
      <c r="AD20" s="59"/>
      <c r="AE20" s="50"/>
      <c r="AF20" s="32"/>
      <c r="AG20" s="59"/>
      <c r="AH20" s="50"/>
      <c r="AI20" s="32"/>
    </row>
    <row r="21" spans="1:35">
      <c r="A21" s="24">
        <v>2</v>
      </c>
      <c r="B21" s="16">
        <v>9</v>
      </c>
      <c r="C21" s="6">
        <v>4.5999999999999996</v>
      </c>
      <c r="D21" s="6">
        <v>3.9</v>
      </c>
      <c r="E21" s="7">
        <v>3.4</v>
      </c>
      <c r="F21" s="56">
        <v>4.5999999999999996</v>
      </c>
      <c r="G21" s="6">
        <v>4.4000000000000004</v>
      </c>
      <c r="H21" s="17">
        <v>2.8</v>
      </c>
      <c r="I21" s="6">
        <v>4.2</v>
      </c>
      <c r="J21" s="6">
        <v>4.9000000000000004</v>
      </c>
      <c r="K21" s="7">
        <v>2.4</v>
      </c>
      <c r="L21" s="56">
        <v>4.7</v>
      </c>
      <c r="M21" s="6">
        <v>4.5</v>
      </c>
      <c r="N21" s="17">
        <v>3.6</v>
      </c>
      <c r="O21" s="6">
        <v>3.9</v>
      </c>
      <c r="P21" s="6">
        <v>4.4000000000000004</v>
      </c>
      <c r="Q21" s="7">
        <v>3.3</v>
      </c>
      <c r="R21" s="56">
        <v>4.9000000000000004</v>
      </c>
      <c r="S21" s="7">
        <v>4.9000000000000004</v>
      </c>
      <c r="T21" s="17">
        <v>3.9</v>
      </c>
      <c r="U21" s="6">
        <v>5.0999999999999996</v>
      </c>
      <c r="V21" s="6">
        <v>4.7</v>
      </c>
      <c r="W21" s="7">
        <v>2.9</v>
      </c>
      <c r="X21" s="56">
        <v>5.2</v>
      </c>
      <c r="Y21" s="6">
        <v>5.4</v>
      </c>
      <c r="Z21" s="17">
        <v>3.6</v>
      </c>
      <c r="AA21" s="56">
        <v>4.5</v>
      </c>
      <c r="AB21" s="6">
        <v>4.9000000000000004</v>
      </c>
      <c r="AC21" s="17">
        <v>3.6</v>
      </c>
      <c r="AD21" s="56">
        <v>4.2</v>
      </c>
      <c r="AE21" s="6">
        <v>4.7</v>
      </c>
      <c r="AF21" s="17">
        <v>3.7</v>
      </c>
      <c r="AG21" s="56">
        <v>3.6</v>
      </c>
      <c r="AH21" s="6">
        <v>3.7</v>
      </c>
      <c r="AI21" s="17">
        <v>2.7</v>
      </c>
    </row>
    <row r="22" spans="1:35">
      <c r="A22" s="41"/>
      <c r="B22" s="2">
        <v>10</v>
      </c>
      <c r="C22" s="6">
        <v>5</v>
      </c>
      <c r="D22" s="6">
        <v>4.9000000000000004</v>
      </c>
      <c r="E22" s="7">
        <v>2.9</v>
      </c>
      <c r="F22" s="56">
        <v>4.0999999999999996</v>
      </c>
      <c r="G22" s="6">
        <v>4.5</v>
      </c>
      <c r="H22" s="17">
        <v>3.2</v>
      </c>
      <c r="I22" s="6">
        <v>5.4</v>
      </c>
      <c r="J22" s="6">
        <v>4.5</v>
      </c>
      <c r="K22" s="7">
        <v>2.7</v>
      </c>
      <c r="L22" s="56">
        <v>6.3</v>
      </c>
      <c r="M22" s="6">
        <v>5.8</v>
      </c>
      <c r="N22" s="17">
        <v>4</v>
      </c>
      <c r="O22" s="6">
        <v>6.4</v>
      </c>
      <c r="P22" s="6">
        <v>5.7</v>
      </c>
      <c r="Q22" s="7">
        <v>3.8</v>
      </c>
      <c r="R22" s="56">
        <v>5.0999999999999996</v>
      </c>
      <c r="S22" s="7">
        <v>5.5</v>
      </c>
      <c r="T22" s="17">
        <v>4.4000000000000004</v>
      </c>
      <c r="U22" s="6">
        <v>5</v>
      </c>
      <c r="V22" s="6">
        <v>6.4</v>
      </c>
      <c r="W22" s="7">
        <v>5</v>
      </c>
      <c r="X22" s="56">
        <v>5.7</v>
      </c>
      <c r="Y22" s="6">
        <v>6</v>
      </c>
      <c r="Z22" s="17">
        <v>4.0999999999999996</v>
      </c>
      <c r="AA22" s="56">
        <v>5.4</v>
      </c>
      <c r="AB22" s="6">
        <v>7</v>
      </c>
      <c r="AC22" s="17">
        <v>4.7</v>
      </c>
      <c r="AD22" s="56">
        <v>5.4</v>
      </c>
      <c r="AE22" s="6">
        <v>6.2</v>
      </c>
      <c r="AF22" s="17">
        <v>4.8</v>
      </c>
      <c r="AG22" s="56">
        <v>4.9000000000000004</v>
      </c>
      <c r="AH22" s="6">
        <v>6.8</v>
      </c>
      <c r="AI22" s="17">
        <v>5.2</v>
      </c>
    </row>
    <row r="23" spans="1:35" ht="15.75" thickBot="1">
      <c r="A23" s="45"/>
      <c r="B23" s="47">
        <v>11</v>
      </c>
      <c r="C23" s="31">
        <v>5.6</v>
      </c>
      <c r="D23" s="31">
        <v>5.6</v>
      </c>
      <c r="E23" s="31">
        <v>4.2</v>
      </c>
      <c r="F23" s="60">
        <v>6</v>
      </c>
      <c r="G23" s="31">
        <v>4.5999999999999996</v>
      </c>
      <c r="H23" s="32">
        <v>3.5</v>
      </c>
      <c r="I23" s="31">
        <v>6.1</v>
      </c>
      <c r="J23" s="31">
        <v>5.8</v>
      </c>
      <c r="K23" s="31">
        <v>3.1</v>
      </c>
      <c r="L23" s="60">
        <v>7.4</v>
      </c>
      <c r="M23" s="31">
        <v>5.8</v>
      </c>
      <c r="N23" s="32">
        <v>4.0999999999999996</v>
      </c>
      <c r="O23" s="31">
        <v>7.3</v>
      </c>
      <c r="P23" s="31">
        <v>5.8</v>
      </c>
      <c r="Q23" s="31">
        <v>4.7</v>
      </c>
      <c r="R23" s="59">
        <v>6.4</v>
      </c>
      <c r="S23" s="31">
        <v>7.4</v>
      </c>
      <c r="T23" s="32">
        <v>6.4</v>
      </c>
      <c r="U23" s="31">
        <v>7.4</v>
      </c>
      <c r="V23" s="31">
        <v>7.1</v>
      </c>
      <c r="W23" s="31">
        <v>5.2</v>
      </c>
      <c r="X23" s="59">
        <v>7.5</v>
      </c>
      <c r="Y23" s="31">
        <v>7.5</v>
      </c>
      <c r="Z23" s="32">
        <v>5.5</v>
      </c>
      <c r="AA23" s="59">
        <v>6.8</v>
      </c>
      <c r="AB23" s="31">
        <v>6.8</v>
      </c>
      <c r="AC23" s="32">
        <v>5.4</v>
      </c>
      <c r="AD23" s="59">
        <v>6.3</v>
      </c>
      <c r="AE23" s="31">
        <v>7</v>
      </c>
      <c r="AF23" s="32">
        <v>5.5</v>
      </c>
      <c r="AG23" s="59">
        <v>6.7</v>
      </c>
      <c r="AH23" s="31">
        <v>6.2</v>
      </c>
      <c r="AI23" s="32">
        <v>4.9000000000000004</v>
      </c>
    </row>
    <row r="24" spans="1:35">
      <c r="A24" s="24">
        <v>3</v>
      </c>
      <c r="B24" s="19">
        <v>12</v>
      </c>
      <c r="C24" s="7">
        <v>5.2</v>
      </c>
      <c r="D24" s="2">
        <v>5</v>
      </c>
      <c r="E24" s="2">
        <v>3.4</v>
      </c>
      <c r="F24" s="56">
        <v>5</v>
      </c>
      <c r="G24" s="6">
        <v>5.2</v>
      </c>
      <c r="H24" s="34">
        <v>3.6</v>
      </c>
      <c r="I24" s="6">
        <v>4.5</v>
      </c>
      <c r="J24" s="6">
        <v>5.4</v>
      </c>
      <c r="K24" s="6">
        <v>2.8</v>
      </c>
      <c r="L24" s="56">
        <v>6</v>
      </c>
      <c r="M24" s="6">
        <v>5.7</v>
      </c>
      <c r="N24" s="34">
        <v>3.7</v>
      </c>
      <c r="O24" s="6">
        <v>4.8</v>
      </c>
      <c r="P24" s="6">
        <v>5.0999999999999996</v>
      </c>
      <c r="Q24" s="6">
        <v>3.9</v>
      </c>
      <c r="R24" s="57">
        <v>6</v>
      </c>
      <c r="S24" s="6">
        <v>5.9</v>
      </c>
      <c r="T24" s="16">
        <v>4.7</v>
      </c>
      <c r="U24" s="6">
        <v>6.2</v>
      </c>
      <c r="V24" s="6">
        <v>6</v>
      </c>
      <c r="W24" s="6">
        <v>4.8</v>
      </c>
      <c r="X24" s="15"/>
      <c r="Y24" s="2"/>
      <c r="Z24" s="16"/>
      <c r="AA24" s="15"/>
      <c r="AB24" s="2"/>
      <c r="AC24" s="16"/>
      <c r="AD24" s="15"/>
      <c r="AE24" s="2"/>
      <c r="AF24" s="16"/>
      <c r="AG24" s="15"/>
      <c r="AH24" s="2"/>
      <c r="AI24" s="16"/>
    </row>
    <row r="25" spans="1:35">
      <c r="A25" s="24"/>
      <c r="B25" s="19">
        <v>13</v>
      </c>
      <c r="C25" s="7">
        <v>5.3</v>
      </c>
      <c r="D25" s="6">
        <v>5.0999999999999996</v>
      </c>
      <c r="E25" s="6">
        <v>4</v>
      </c>
      <c r="F25" s="10">
        <v>5.7</v>
      </c>
      <c r="G25" s="5">
        <v>5.4</v>
      </c>
      <c r="H25" s="34">
        <v>4</v>
      </c>
      <c r="I25" s="25">
        <v>7.1</v>
      </c>
      <c r="J25" s="5">
        <v>4.8</v>
      </c>
      <c r="K25" s="91">
        <v>2.7</v>
      </c>
      <c r="L25" s="10">
        <v>6</v>
      </c>
      <c r="M25" s="5">
        <v>5.4</v>
      </c>
      <c r="N25" s="92">
        <v>3.7</v>
      </c>
      <c r="O25" s="5">
        <v>6.9</v>
      </c>
      <c r="P25" s="5">
        <v>5.8</v>
      </c>
      <c r="Q25" s="27">
        <v>4.8</v>
      </c>
      <c r="R25" s="15">
        <v>5.2</v>
      </c>
      <c r="S25" s="6">
        <v>5.6</v>
      </c>
      <c r="T25" s="16">
        <v>4.5999999999999996</v>
      </c>
      <c r="U25" s="6">
        <v>5.6</v>
      </c>
      <c r="V25" s="6">
        <v>5.6</v>
      </c>
      <c r="W25" s="6">
        <v>4.7</v>
      </c>
      <c r="X25" s="15">
        <v>6</v>
      </c>
      <c r="Y25" s="6">
        <v>6.2</v>
      </c>
      <c r="Z25" s="16">
        <v>5.0999999999999996</v>
      </c>
      <c r="AA25" s="15">
        <v>5.8</v>
      </c>
      <c r="AB25" s="6">
        <v>6.2</v>
      </c>
      <c r="AC25" s="16">
        <v>4.8</v>
      </c>
      <c r="AD25" s="15">
        <v>5.7</v>
      </c>
      <c r="AE25" s="6">
        <v>6.1</v>
      </c>
      <c r="AF25" s="16">
        <v>4.8</v>
      </c>
      <c r="AG25" s="15">
        <v>5.9</v>
      </c>
      <c r="AH25" s="6">
        <v>5.9</v>
      </c>
      <c r="AI25" s="16">
        <v>4.5</v>
      </c>
    </row>
    <row r="26" spans="1:35" ht="15.75" thickBot="1">
      <c r="A26" s="45"/>
      <c r="B26" s="35">
        <v>14</v>
      </c>
      <c r="C26" s="7">
        <v>5.3</v>
      </c>
      <c r="D26" s="18">
        <v>5.3</v>
      </c>
      <c r="E26" s="18">
        <v>3.7</v>
      </c>
      <c r="F26" s="59">
        <v>4.4000000000000004</v>
      </c>
      <c r="G26" s="50">
        <v>4.4000000000000004</v>
      </c>
      <c r="H26" s="61">
        <v>3.6</v>
      </c>
      <c r="I26" s="50">
        <v>4.7</v>
      </c>
      <c r="J26" s="50">
        <v>4.7</v>
      </c>
      <c r="K26" s="50">
        <v>2.7</v>
      </c>
      <c r="L26" s="59">
        <v>6.1</v>
      </c>
      <c r="M26" s="50">
        <v>6.1</v>
      </c>
      <c r="N26" s="61">
        <v>3.4</v>
      </c>
      <c r="O26" s="50">
        <v>6</v>
      </c>
      <c r="P26" s="50">
        <v>7</v>
      </c>
      <c r="Q26" s="50">
        <v>4.5999999999999996</v>
      </c>
      <c r="R26" s="30">
        <v>6.7</v>
      </c>
      <c r="S26" s="46">
        <v>6.4</v>
      </c>
      <c r="T26" s="47">
        <v>5.0999999999999996</v>
      </c>
      <c r="U26" s="46">
        <v>6.4</v>
      </c>
      <c r="V26" s="46">
        <v>6.9</v>
      </c>
      <c r="W26" s="46">
        <v>5.5</v>
      </c>
      <c r="X26" s="60">
        <v>7</v>
      </c>
      <c r="Y26" s="31">
        <v>7</v>
      </c>
      <c r="Z26" s="47">
        <v>5.2</v>
      </c>
      <c r="AA26" s="30">
        <v>6.9</v>
      </c>
      <c r="AB26" s="46">
        <v>7.2</v>
      </c>
      <c r="AC26" s="47">
        <v>5.9</v>
      </c>
      <c r="AD26" s="30">
        <v>6.6</v>
      </c>
      <c r="AE26" s="46">
        <v>7.5</v>
      </c>
      <c r="AF26" s="47">
        <v>5.3</v>
      </c>
      <c r="AG26" s="30">
        <v>6.9</v>
      </c>
      <c r="AH26" s="46">
        <v>7.6</v>
      </c>
      <c r="AI26" s="32">
        <v>6</v>
      </c>
    </row>
    <row r="27" spans="1:35">
      <c r="A27" s="24">
        <v>4</v>
      </c>
      <c r="B27" s="19">
        <v>15</v>
      </c>
      <c r="C27" s="7">
        <v>5.6</v>
      </c>
      <c r="D27" s="6">
        <v>4.9000000000000004</v>
      </c>
      <c r="E27" s="6">
        <v>4.2</v>
      </c>
      <c r="F27" s="56">
        <v>5.5</v>
      </c>
      <c r="G27" s="6">
        <v>5</v>
      </c>
      <c r="H27" s="34">
        <v>3.7</v>
      </c>
      <c r="I27" s="6">
        <v>5.6</v>
      </c>
      <c r="J27" s="6">
        <v>4.5</v>
      </c>
      <c r="K27" s="6">
        <v>3.1</v>
      </c>
      <c r="L27" s="56">
        <v>6.5</v>
      </c>
      <c r="M27" s="6">
        <v>6</v>
      </c>
      <c r="N27" s="34">
        <v>4.3</v>
      </c>
      <c r="O27" s="6">
        <v>7.1</v>
      </c>
      <c r="P27" s="6">
        <v>6.9</v>
      </c>
      <c r="Q27" s="6">
        <v>4.7</v>
      </c>
      <c r="R27" s="57">
        <v>8</v>
      </c>
      <c r="S27" s="6">
        <v>6.4</v>
      </c>
      <c r="T27" s="16">
        <v>5.0999999999999996</v>
      </c>
      <c r="U27" s="6">
        <v>7.9</v>
      </c>
      <c r="V27" s="6">
        <v>7.2</v>
      </c>
      <c r="W27" s="6">
        <v>6</v>
      </c>
      <c r="X27" s="15"/>
      <c r="Y27" s="2"/>
      <c r="Z27" s="16"/>
      <c r="AA27" s="15"/>
      <c r="AB27" s="6"/>
      <c r="AC27" s="16"/>
      <c r="AD27" s="15"/>
      <c r="AE27" s="6"/>
      <c r="AF27" s="16"/>
      <c r="AG27" s="15"/>
      <c r="AH27" s="6"/>
      <c r="AI27" s="16"/>
    </row>
    <row r="28" spans="1:35">
      <c r="A28" s="24"/>
      <c r="B28" s="19">
        <v>16</v>
      </c>
      <c r="C28" s="7">
        <v>4.4000000000000004</v>
      </c>
      <c r="D28" s="18">
        <v>4.2</v>
      </c>
      <c r="E28" s="18">
        <v>3.4</v>
      </c>
      <c r="F28" s="56">
        <v>4.8</v>
      </c>
      <c r="G28" s="6">
        <v>5.2</v>
      </c>
      <c r="H28" s="34">
        <v>2.2999999999999998</v>
      </c>
      <c r="I28" s="6">
        <v>5.8</v>
      </c>
      <c r="J28" s="6">
        <v>4.9000000000000004</v>
      </c>
      <c r="K28" s="6">
        <v>2.6</v>
      </c>
      <c r="L28" s="56">
        <v>5.3</v>
      </c>
      <c r="M28" s="6">
        <v>5.6</v>
      </c>
      <c r="N28" s="34">
        <v>4.5</v>
      </c>
      <c r="O28" s="6">
        <v>5.4</v>
      </c>
      <c r="P28" s="6">
        <v>5.2</v>
      </c>
      <c r="Q28" s="6">
        <v>4</v>
      </c>
      <c r="R28" s="15">
        <v>5.6</v>
      </c>
      <c r="S28" s="6">
        <v>5.7</v>
      </c>
      <c r="T28" s="16">
        <v>4.4000000000000004</v>
      </c>
      <c r="U28" s="6">
        <v>5.7</v>
      </c>
      <c r="V28" s="6">
        <v>6.2</v>
      </c>
      <c r="W28" s="6">
        <v>4.7</v>
      </c>
      <c r="X28" s="15">
        <v>6.6</v>
      </c>
      <c r="Y28" s="6">
        <v>5.9</v>
      </c>
      <c r="Z28" s="17">
        <v>5</v>
      </c>
      <c r="AA28" s="15">
        <v>5.3</v>
      </c>
      <c r="AB28" s="6">
        <v>4.4000000000000004</v>
      </c>
      <c r="AC28" s="16">
        <v>3.7</v>
      </c>
      <c r="AD28" s="15">
        <v>4.9000000000000004</v>
      </c>
      <c r="AE28" s="6">
        <v>4.0999999999999996</v>
      </c>
      <c r="AF28" s="16">
        <v>2.9</v>
      </c>
      <c r="AG28" s="15">
        <v>5.6</v>
      </c>
      <c r="AH28" s="6">
        <v>4.4000000000000004</v>
      </c>
      <c r="AI28" s="16">
        <v>3.2</v>
      </c>
    </row>
    <row r="29" spans="1:35">
      <c r="A29" s="24"/>
      <c r="B29" s="19">
        <v>17</v>
      </c>
      <c r="C29" s="7">
        <v>4.7</v>
      </c>
      <c r="D29" s="2">
        <v>4.4000000000000004</v>
      </c>
      <c r="E29" s="2">
        <v>3.3</v>
      </c>
      <c r="F29" s="56">
        <v>4.7</v>
      </c>
      <c r="G29" s="6">
        <v>3.9</v>
      </c>
      <c r="H29" s="34">
        <v>2.8</v>
      </c>
      <c r="I29" s="6">
        <v>4.5999999999999996</v>
      </c>
      <c r="J29" s="6">
        <v>4.5999999999999996</v>
      </c>
      <c r="K29" s="6">
        <v>2.4</v>
      </c>
      <c r="L29" s="56">
        <v>5.0999999999999996</v>
      </c>
      <c r="M29" s="6">
        <v>4.2</v>
      </c>
      <c r="N29" s="34">
        <v>2.1</v>
      </c>
      <c r="O29" s="6">
        <v>5.0999999999999996</v>
      </c>
      <c r="P29" s="6">
        <v>4.3</v>
      </c>
      <c r="Q29" s="6">
        <v>3.5</v>
      </c>
      <c r="R29" s="15"/>
      <c r="S29" s="2"/>
      <c r="T29" s="16"/>
      <c r="U29" s="2"/>
      <c r="V29" s="2"/>
      <c r="W29" s="2"/>
      <c r="X29" s="15"/>
      <c r="Y29" s="2"/>
      <c r="Z29" s="16"/>
      <c r="AA29" s="15"/>
      <c r="AB29" s="2"/>
      <c r="AC29" s="16"/>
      <c r="AD29" s="15"/>
      <c r="AE29" s="2"/>
      <c r="AF29" s="16"/>
      <c r="AG29" s="15"/>
      <c r="AH29" s="2"/>
      <c r="AI29" s="16"/>
    </row>
    <row r="30" spans="1:35">
      <c r="A30" s="24"/>
      <c r="B30" s="19">
        <v>18</v>
      </c>
      <c r="C30" s="7">
        <v>4.8</v>
      </c>
      <c r="D30" s="2">
        <v>4.9000000000000004</v>
      </c>
      <c r="E30" s="2">
        <v>3.2</v>
      </c>
      <c r="F30" s="56">
        <v>5.5</v>
      </c>
      <c r="G30" s="6">
        <v>5.8</v>
      </c>
      <c r="H30" s="34">
        <v>4</v>
      </c>
      <c r="I30" s="6">
        <v>4.4000000000000004</v>
      </c>
      <c r="J30" s="6">
        <v>5.5</v>
      </c>
      <c r="K30" s="6">
        <v>2.2999999999999998</v>
      </c>
      <c r="L30" s="56">
        <v>5</v>
      </c>
      <c r="M30" s="6">
        <v>5.8</v>
      </c>
      <c r="N30" s="34">
        <v>3.3</v>
      </c>
      <c r="O30" s="6">
        <v>5</v>
      </c>
      <c r="P30" s="6">
        <v>5.9</v>
      </c>
      <c r="Q30" s="6">
        <v>3.8</v>
      </c>
      <c r="R30" s="15">
        <v>5.5</v>
      </c>
      <c r="S30" s="6">
        <v>6.2</v>
      </c>
      <c r="T30" s="16">
        <v>4.5</v>
      </c>
      <c r="U30" s="6">
        <v>5.7</v>
      </c>
      <c r="V30" s="18">
        <v>6.2</v>
      </c>
      <c r="W30" s="6">
        <v>4.5999999999999996</v>
      </c>
      <c r="X30" s="15">
        <v>5.7</v>
      </c>
      <c r="Y30" s="6">
        <v>6.6</v>
      </c>
      <c r="Z30" s="16">
        <v>4.9000000000000004</v>
      </c>
      <c r="AA30" s="102">
        <v>5.4</v>
      </c>
      <c r="AB30" s="103">
        <v>6</v>
      </c>
      <c r="AC30" s="104">
        <v>4.3</v>
      </c>
      <c r="AD30" s="15">
        <v>5</v>
      </c>
      <c r="AE30" s="6">
        <v>6.2</v>
      </c>
      <c r="AF30" s="16">
        <v>4.0999999999999996</v>
      </c>
      <c r="AG30" s="15">
        <v>5.4</v>
      </c>
      <c r="AH30" s="6">
        <v>6.1</v>
      </c>
      <c r="AI30" s="16">
        <v>4.5999999999999996</v>
      </c>
    </row>
    <row r="31" spans="1:35">
      <c r="A31" s="24"/>
      <c r="B31" s="19">
        <v>19</v>
      </c>
      <c r="C31" s="7">
        <v>4.5</v>
      </c>
      <c r="D31" s="2">
        <v>4.5</v>
      </c>
      <c r="E31" s="2">
        <v>3.2</v>
      </c>
      <c r="F31" s="56">
        <v>4.5</v>
      </c>
      <c r="G31" s="6">
        <v>4.7</v>
      </c>
      <c r="H31" s="34">
        <v>2.8</v>
      </c>
      <c r="I31" s="6">
        <v>6.4</v>
      </c>
      <c r="J31" s="6">
        <v>5.9</v>
      </c>
      <c r="K31" s="6">
        <v>3.3</v>
      </c>
      <c r="L31" s="56">
        <v>5.7</v>
      </c>
      <c r="M31" s="6">
        <v>5.7</v>
      </c>
      <c r="N31" s="34">
        <v>3.6</v>
      </c>
      <c r="O31" s="6">
        <v>5.5</v>
      </c>
      <c r="P31" s="6">
        <v>5.7</v>
      </c>
      <c r="Q31" s="6">
        <v>3.4</v>
      </c>
      <c r="R31" s="15">
        <v>6.6</v>
      </c>
      <c r="S31" s="6">
        <v>6.3</v>
      </c>
      <c r="T31" s="16">
        <v>5.5</v>
      </c>
      <c r="U31" s="6">
        <v>6.4</v>
      </c>
      <c r="V31" s="18">
        <v>6.2</v>
      </c>
      <c r="W31" s="6">
        <v>4.5</v>
      </c>
      <c r="X31" s="15">
        <v>6.5</v>
      </c>
      <c r="Y31" s="6">
        <v>6.1</v>
      </c>
      <c r="Z31" s="16">
        <v>4.3</v>
      </c>
      <c r="AA31" s="15">
        <v>5.2</v>
      </c>
      <c r="AB31" s="18">
        <v>5.2</v>
      </c>
      <c r="AC31" s="16">
        <v>4</v>
      </c>
      <c r="AD31" s="15">
        <v>4.7</v>
      </c>
      <c r="AE31" s="18">
        <v>5.4</v>
      </c>
      <c r="AF31" s="16">
        <v>4.3</v>
      </c>
      <c r="AG31" s="15">
        <v>5.3</v>
      </c>
      <c r="AH31" s="18">
        <v>4.8</v>
      </c>
      <c r="AI31" s="16">
        <v>3.4</v>
      </c>
    </row>
    <row r="32" spans="1:35">
      <c r="A32" s="24"/>
      <c r="B32" s="19">
        <v>20</v>
      </c>
      <c r="C32" s="7">
        <v>4.5999999999999996</v>
      </c>
      <c r="D32" s="2">
        <v>4.4000000000000004</v>
      </c>
      <c r="E32" s="2">
        <v>2.9</v>
      </c>
      <c r="F32" s="56">
        <v>4.7</v>
      </c>
      <c r="G32" s="6">
        <v>4.4000000000000004</v>
      </c>
      <c r="H32" s="34">
        <v>2.9</v>
      </c>
      <c r="I32" s="6">
        <v>5.5</v>
      </c>
      <c r="J32" s="6">
        <v>5.3</v>
      </c>
      <c r="K32" s="6">
        <v>3.1</v>
      </c>
      <c r="L32" s="56">
        <v>5.8</v>
      </c>
      <c r="M32" s="6">
        <v>5.8</v>
      </c>
      <c r="N32" s="34">
        <v>4.2</v>
      </c>
      <c r="O32" s="6">
        <v>5.7</v>
      </c>
      <c r="P32" s="6">
        <v>5.3</v>
      </c>
      <c r="Q32" s="6">
        <v>3.5</v>
      </c>
      <c r="R32" s="15">
        <v>6.3</v>
      </c>
      <c r="S32" s="6">
        <v>5.9</v>
      </c>
      <c r="T32" s="16">
        <v>4.5999999999999996</v>
      </c>
      <c r="U32" s="6">
        <v>7.4</v>
      </c>
      <c r="V32" s="18">
        <v>6.8</v>
      </c>
      <c r="W32" s="6">
        <v>5</v>
      </c>
      <c r="X32" s="15">
        <v>7.3</v>
      </c>
      <c r="Y32" s="6">
        <v>7</v>
      </c>
      <c r="Z32" s="16">
        <v>5.7</v>
      </c>
      <c r="AA32" s="15">
        <v>6.4</v>
      </c>
      <c r="AB32" s="18">
        <v>6.2</v>
      </c>
      <c r="AC32" s="16">
        <v>3.8</v>
      </c>
      <c r="AD32" s="15">
        <v>5.7</v>
      </c>
      <c r="AE32" s="18">
        <v>6.3</v>
      </c>
      <c r="AF32" s="16">
        <v>5.3</v>
      </c>
      <c r="AG32" s="15">
        <v>6.3</v>
      </c>
      <c r="AH32" s="18">
        <v>6.9</v>
      </c>
      <c r="AI32" s="16">
        <v>4.8</v>
      </c>
    </row>
    <row r="33" spans="1:35">
      <c r="A33" s="24"/>
      <c r="B33" s="19">
        <v>21</v>
      </c>
      <c r="C33" s="7">
        <v>4.0999999999999996</v>
      </c>
      <c r="D33" s="2">
        <v>4.2</v>
      </c>
      <c r="E33" s="2">
        <v>3</v>
      </c>
      <c r="F33" s="56">
        <v>5.6</v>
      </c>
      <c r="G33" s="6">
        <v>4.7</v>
      </c>
      <c r="H33" s="34">
        <v>3.6</v>
      </c>
      <c r="I33" s="6">
        <v>4.5999999999999996</v>
      </c>
      <c r="J33" s="6">
        <v>4.5999999999999996</v>
      </c>
      <c r="K33" s="6">
        <v>2.8</v>
      </c>
      <c r="L33" s="56">
        <v>6.5</v>
      </c>
      <c r="M33" s="6">
        <v>6.5</v>
      </c>
      <c r="N33" s="34">
        <v>4</v>
      </c>
      <c r="O33" s="6">
        <v>5.4</v>
      </c>
      <c r="P33" s="6">
        <v>5.0999999999999996</v>
      </c>
      <c r="Q33" s="6">
        <v>3.7</v>
      </c>
      <c r="R33" s="15">
        <v>5.3</v>
      </c>
      <c r="S33" s="6">
        <v>6</v>
      </c>
      <c r="T33" s="16">
        <v>4.4000000000000004</v>
      </c>
      <c r="U33" s="6">
        <v>5.6</v>
      </c>
      <c r="V33" s="18">
        <v>5.7</v>
      </c>
      <c r="W33" s="6">
        <v>4.7</v>
      </c>
      <c r="X33" s="15"/>
      <c r="Y33" s="2"/>
      <c r="Z33" s="16"/>
      <c r="AA33" s="15"/>
      <c r="AB33" s="2"/>
      <c r="AC33" s="16"/>
      <c r="AD33" s="15"/>
      <c r="AE33" s="2"/>
      <c r="AF33" s="16"/>
      <c r="AG33" s="15"/>
      <c r="AH33" s="2"/>
      <c r="AI33" s="16"/>
    </row>
    <row r="34" spans="1:35" ht="15.75" thickBot="1">
      <c r="A34" s="45"/>
      <c r="B34" s="35">
        <v>22</v>
      </c>
      <c r="C34" s="31">
        <v>3</v>
      </c>
      <c r="D34" s="46">
        <v>3.7</v>
      </c>
      <c r="E34" s="46">
        <v>2.5</v>
      </c>
      <c r="F34" s="59">
        <v>4.3</v>
      </c>
      <c r="G34" s="50">
        <v>4.5999999999999996</v>
      </c>
      <c r="H34" s="61">
        <v>2</v>
      </c>
      <c r="I34" s="50">
        <v>4.0999999999999996</v>
      </c>
      <c r="J34" s="50">
        <v>4.8</v>
      </c>
      <c r="K34" s="50">
        <v>2.9</v>
      </c>
      <c r="L34" s="59">
        <v>5.3</v>
      </c>
      <c r="M34" s="50">
        <v>5.3</v>
      </c>
      <c r="N34" s="61">
        <v>2.7</v>
      </c>
      <c r="O34" s="50">
        <v>5.5</v>
      </c>
      <c r="P34" s="50">
        <v>5.5</v>
      </c>
      <c r="Q34" s="50">
        <v>3.4</v>
      </c>
      <c r="R34" s="60">
        <v>6</v>
      </c>
      <c r="S34" s="46">
        <v>6.1</v>
      </c>
      <c r="T34" s="47">
        <v>4.8</v>
      </c>
      <c r="U34" s="46">
        <v>5.7</v>
      </c>
      <c r="V34" s="31">
        <v>6</v>
      </c>
      <c r="W34" s="46">
        <v>4.5</v>
      </c>
      <c r="X34" s="30">
        <v>7.6</v>
      </c>
      <c r="Y34" s="46">
        <v>6.9</v>
      </c>
      <c r="Z34" s="47">
        <v>5.2</v>
      </c>
      <c r="AA34" s="30">
        <v>7.6</v>
      </c>
      <c r="AB34" s="46">
        <v>7</v>
      </c>
      <c r="AC34" s="47">
        <v>5.3</v>
      </c>
      <c r="AD34" s="30">
        <v>7.8</v>
      </c>
      <c r="AE34" s="46">
        <v>7.4</v>
      </c>
      <c r="AF34" s="47">
        <v>5.9</v>
      </c>
      <c r="AG34" s="30">
        <v>7.8</v>
      </c>
      <c r="AH34" s="46">
        <v>7.9</v>
      </c>
      <c r="AI34" s="47">
        <v>5.9</v>
      </c>
    </row>
    <row r="35" spans="1:35">
      <c r="A35" s="24">
        <v>5</v>
      </c>
      <c r="B35" s="19">
        <v>23</v>
      </c>
      <c r="C35" s="7">
        <v>4.2</v>
      </c>
      <c r="D35" s="18">
        <v>4.4000000000000004</v>
      </c>
      <c r="E35" s="18">
        <v>2.9</v>
      </c>
      <c r="F35" s="56">
        <v>3.9</v>
      </c>
      <c r="G35" s="6">
        <v>4.7</v>
      </c>
      <c r="H35" s="34">
        <v>3</v>
      </c>
      <c r="I35" s="6">
        <v>5.2</v>
      </c>
      <c r="J35" s="6">
        <v>5.2</v>
      </c>
      <c r="K35" s="6">
        <v>2.7</v>
      </c>
      <c r="L35" s="56">
        <v>5</v>
      </c>
      <c r="M35" s="6">
        <v>5</v>
      </c>
      <c r="N35" s="34">
        <v>3.3</v>
      </c>
      <c r="O35" s="6">
        <v>5.0999999999999996</v>
      </c>
      <c r="P35" s="6">
        <v>4.8</v>
      </c>
      <c r="Q35" s="6">
        <v>3.4</v>
      </c>
      <c r="R35" s="15"/>
      <c r="S35" s="2"/>
      <c r="T35" s="16"/>
      <c r="U35" s="2"/>
      <c r="V35" s="2"/>
      <c r="W35" s="2"/>
      <c r="X35" s="15"/>
      <c r="Y35" s="2"/>
      <c r="Z35" s="16"/>
      <c r="AA35" s="15"/>
      <c r="AB35" s="2"/>
      <c r="AC35" s="16"/>
      <c r="AD35" s="15"/>
      <c r="AE35" s="2"/>
      <c r="AF35" s="16"/>
      <c r="AG35" s="15"/>
      <c r="AH35" s="2"/>
      <c r="AI35" s="16"/>
    </row>
    <row r="36" spans="1:35">
      <c r="A36" s="24"/>
      <c r="B36" s="19">
        <v>24</v>
      </c>
      <c r="C36" s="7">
        <v>3.9</v>
      </c>
      <c r="D36" s="18">
        <v>4.8</v>
      </c>
      <c r="E36" s="18">
        <v>3.2</v>
      </c>
      <c r="F36" s="56">
        <v>4.5999999999999996</v>
      </c>
      <c r="G36" s="6">
        <v>5.5</v>
      </c>
      <c r="H36" s="34">
        <v>2.8</v>
      </c>
      <c r="I36" s="6">
        <v>5.5</v>
      </c>
      <c r="J36" s="6">
        <v>6.7</v>
      </c>
      <c r="K36" s="6">
        <v>3.1</v>
      </c>
      <c r="L36" s="56">
        <v>5.5</v>
      </c>
      <c r="M36" s="6">
        <v>6.8</v>
      </c>
      <c r="N36" s="34">
        <v>3.7</v>
      </c>
      <c r="O36" s="6">
        <v>5.3</v>
      </c>
      <c r="P36" s="6">
        <v>6.1</v>
      </c>
      <c r="Q36" s="6">
        <v>3.9</v>
      </c>
      <c r="R36" s="15">
        <v>5.8</v>
      </c>
      <c r="S36" s="6">
        <v>6.1</v>
      </c>
      <c r="T36" s="16">
        <v>4.5999999999999996</v>
      </c>
      <c r="U36" s="6">
        <v>6.1</v>
      </c>
      <c r="V36" s="18">
        <v>6.2</v>
      </c>
      <c r="W36" s="6">
        <v>4.9000000000000004</v>
      </c>
      <c r="X36" s="15"/>
      <c r="Y36" s="2"/>
      <c r="Z36" s="16"/>
      <c r="AA36" s="15"/>
      <c r="AB36" s="2"/>
      <c r="AC36" s="16"/>
      <c r="AD36" s="15"/>
      <c r="AE36" s="2"/>
      <c r="AF36" s="16"/>
      <c r="AG36" s="15"/>
      <c r="AH36" s="2"/>
      <c r="AI36" s="16"/>
    </row>
    <row r="37" spans="1:35" ht="15.75" thickBot="1">
      <c r="A37" s="45"/>
      <c r="B37" s="35">
        <v>25</v>
      </c>
      <c r="C37" s="31">
        <v>4.2</v>
      </c>
      <c r="D37" s="46">
        <v>4.7</v>
      </c>
      <c r="E37" s="46">
        <v>3.5</v>
      </c>
      <c r="F37" s="59">
        <v>4.4000000000000004</v>
      </c>
      <c r="G37" s="50">
        <v>3.9</v>
      </c>
      <c r="H37" s="61">
        <v>2.4</v>
      </c>
      <c r="I37" s="50">
        <v>4.0999999999999996</v>
      </c>
      <c r="J37" s="50">
        <v>4</v>
      </c>
      <c r="K37" s="50">
        <v>2.7</v>
      </c>
      <c r="L37" s="59">
        <v>4.2</v>
      </c>
      <c r="M37" s="50">
        <v>4.2</v>
      </c>
      <c r="N37" s="61">
        <v>2</v>
      </c>
      <c r="O37" s="46">
        <v>3.7</v>
      </c>
      <c r="P37" s="46">
        <v>3.7</v>
      </c>
      <c r="Q37" s="46">
        <v>2.2999999999999998</v>
      </c>
      <c r="R37" s="30">
        <v>4.7</v>
      </c>
      <c r="S37" s="46">
        <v>4.8</v>
      </c>
      <c r="T37" s="47">
        <v>3.7</v>
      </c>
      <c r="U37" s="46">
        <v>3.5</v>
      </c>
      <c r="V37" s="46">
        <v>3.9</v>
      </c>
      <c r="W37" s="46">
        <v>2.9</v>
      </c>
      <c r="X37" s="30">
        <v>4.3</v>
      </c>
      <c r="Y37" s="46">
        <v>5.0999999999999996</v>
      </c>
      <c r="Z37" s="32">
        <v>3</v>
      </c>
      <c r="AA37" s="30">
        <v>5.0999999999999996</v>
      </c>
      <c r="AB37" s="46">
        <v>5</v>
      </c>
      <c r="AC37" s="47">
        <v>4.0999999999999996</v>
      </c>
      <c r="AD37" s="30">
        <v>5.2</v>
      </c>
      <c r="AE37" s="46">
        <v>5.3</v>
      </c>
      <c r="AF37" s="47">
        <v>3.7</v>
      </c>
      <c r="AG37" s="30">
        <v>5.0999999999999996</v>
      </c>
      <c r="AH37" s="46">
        <v>5.2</v>
      </c>
      <c r="AI37" s="47">
        <v>3.9</v>
      </c>
    </row>
    <row r="38" spans="1:35">
      <c r="A38" s="24">
        <v>6</v>
      </c>
      <c r="B38" s="19">
        <v>26</v>
      </c>
      <c r="C38" s="6">
        <v>5.4</v>
      </c>
      <c r="D38" s="18">
        <v>4.7</v>
      </c>
      <c r="E38" s="18">
        <v>3.9</v>
      </c>
      <c r="F38" s="15">
        <v>4.5</v>
      </c>
      <c r="G38" s="18">
        <v>4.9000000000000004</v>
      </c>
      <c r="H38" s="16">
        <v>2.9</v>
      </c>
      <c r="I38" s="18">
        <v>5.3</v>
      </c>
      <c r="J38" s="18">
        <v>5.3</v>
      </c>
      <c r="K38" s="18">
        <v>4</v>
      </c>
      <c r="L38" s="15">
        <v>6</v>
      </c>
      <c r="M38" s="18">
        <v>5.0999999999999996</v>
      </c>
      <c r="N38" s="16">
        <v>4.4000000000000004</v>
      </c>
      <c r="O38" s="6">
        <v>5.6</v>
      </c>
      <c r="P38" s="6">
        <v>5.4</v>
      </c>
      <c r="Q38" s="6">
        <v>4.2</v>
      </c>
      <c r="R38" s="15"/>
      <c r="S38" s="2"/>
      <c r="T38" s="16"/>
      <c r="U38" s="2"/>
      <c r="V38" s="2"/>
      <c r="W38" s="2"/>
      <c r="X38" s="15"/>
      <c r="Y38" s="2"/>
      <c r="Z38" s="16"/>
      <c r="AA38" s="15"/>
      <c r="AB38" s="2"/>
      <c r="AC38" s="16"/>
      <c r="AD38" s="15"/>
      <c r="AE38" s="2"/>
      <c r="AF38" s="16"/>
      <c r="AG38" s="15"/>
      <c r="AH38" s="2"/>
      <c r="AI38" s="16"/>
    </row>
    <row r="39" spans="1:35">
      <c r="A39" s="24"/>
      <c r="B39" s="19">
        <v>27</v>
      </c>
      <c r="C39" s="88">
        <v>5.3</v>
      </c>
      <c r="D39" s="18">
        <v>4.5</v>
      </c>
      <c r="E39" s="18">
        <v>3.3</v>
      </c>
      <c r="F39" s="15">
        <v>4.7</v>
      </c>
      <c r="G39" s="18">
        <v>4.4000000000000004</v>
      </c>
      <c r="H39" s="16">
        <v>3.3</v>
      </c>
      <c r="I39" s="4">
        <v>5.4</v>
      </c>
      <c r="J39" s="90">
        <v>5.4</v>
      </c>
      <c r="K39" s="89">
        <v>3.6</v>
      </c>
      <c r="L39" s="63">
        <v>4.7</v>
      </c>
      <c r="M39" s="89">
        <v>5.3</v>
      </c>
      <c r="N39" s="16">
        <v>3.3</v>
      </c>
      <c r="O39" s="6">
        <v>5.8</v>
      </c>
      <c r="P39" s="6">
        <v>5.2</v>
      </c>
      <c r="Q39" s="6">
        <v>4.2</v>
      </c>
      <c r="R39" s="15">
        <v>6.6</v>
      </c>
      <c r="S39" s="7">
        <v>6.4</v>
      </c>
      <c r="T39" s="16">
        <v>5.3</v>
      </c>
      <c r="U39" s="6">
        <v>5.9</v>
      </c>
      <c r="V39" s="18">
        <v>6.3</v>
      </c>
      <c r="W39" s="6">
        <v>5.2</v>
      </c>
      <c r="X39" s="57">
        <v>7</v>
      </c>
      <c r="Y39" s="6">
        <v>6.4</v>
      </c>
      <c r="Z39" s="17">
        <v>6</v>
      </c>
      <c r="AA39" s="15">
        <v>6.3</v>
      </c>
      <c r="AB39" s="6">
        <v>6.3</v>
      </c>
      <c r="AC39" s="16">
        <v>5.2</v>
      </c>
      <c r="AD39" s="15">
        <v>5.9</v>
      </c>
      <c r="AE39" s="6">
        <v>5.6</v>
      </c>
      <c r="AF39" s="16">
        <v>4.9000000000000004</v>
      </c>
      <c r="AG39" s="15">
        <v>6.7</v>
      </c>
      <c r="AH39" s="6">
        <v>6.4</v>
      </c>
      <c r="AI39" s="16">
        <v>5.2</v>
      </c>
    </row>
    <row r="40" spans="1:35" ht="15.75" thickBot="1">
      <c r="A40" s="45"/>
      <c r="B40" s="35">
        <v>28</v>
      </c>
      <c r="C40" s="46">
        <v>5.0999999999999996</v>
      </c>
      <c r="D40" s="46">
        <v>4.5999999999999996</v>
      </c>
      <c r="E40" s="46">
        <v>4</v>
      </c>
      <c r="F40" s="30">
        <v>5.7</v>
      </c>
      <c r="G40" s="46">
        <v>4.5</v>
      </c>
      <c r="H40" s="47">
        <v>4.0999999999999996</v>
      </c>
      <c r="I40" s="46">
        <v>5.8</v>
      </c>
      <c r="J40" s="46">
        <v>6.2</v>
      </c>
      <c r="K40" s="46">
        <v>3.2</v>
      </c>
      <c r="L40" s="64">
        <v>7.3</v>
      </c>
      <c r="M40" s="51">
        <v>5.7</v>
      </c>
      <c r="N40" s="47">
        <v>4</v>
      </c>
      <c r="O40" s="38">
        <v>7.3</v>
      </c>
      <c r="P40" s="38">
        <v>6.4</v>
      </c>
      <c r="Q40" s="38">
        <v>5.5</v>
      </c>
      <c r="R40" s="36"/>
      <c r="S40" s="52"/>
      <c r="T40" s="37"/>
      <c r="U40" s="38"/>
      <c r="V40" s="38"/>
      <c r="W40" s="38"/>
      <c r="X40" s="36"/>
      <c r="Y40" s="46"/>
      <c r="Z40" s="47"/>
      <c r="AA40" s="36"/>
      <c r="AB40" s="46"/>
      <c r="AC40" s="47"/>
      <c r="AD40" s="36"/>
      <c r="AE40" s="46"/>
      <c r="AF40" s="47"/>
      <c r="AG40" s="36"/>
      <c r="AH40" s="46"/>
      <c r="AI40" s="47"/>
    </row>
    <row r="41" spans="1:35">
      <c r="A41" s="24">
        <v>7</v>
      </c>
      <c r="B41" s="19">
        <v>29</v>
      </c>
      <c r="C41" s="6">
        <v>5.2</v>
      </c>
      <c r="D41" s="18">
        <v>4.8</v>
      </c>
      <c r="E41" s="18">
        <v>3.7</v>
      </c>
      <c r="F41" s="15">
        <v>4.4000000000000004</v>
      </c>
      <c r="G41" s="18">
        <v>4.4000000000000004</v>
      </c>
      <c r="H41" s="16">
        <v>3.1</v>
      </c>
      <c r="I41" s="18">
        <v>5.2</v>
      </c>
      <c r="J41" s="18">
        <v>5.2</v>
      </c>
      <c r="K41" s="18">
        <v>3.8</v>
      </c>
      <c r="L41" s="65">
        <v>6.3</v>
      </c>
      <c r="M41" s="22">
        <v>5.9</v>
      </c>
      <c r="N41" s="11">
        <v>3.6</v>
      </c>
      <c r="O41" s="5">
        <v>6.1</v>
      </c>
      <c r="P41" s="5">
        <v>5.4</v>
      </c>
      <c r="Q41" s="5">
        <v>4</v>
      </c>
      <c r="R41" s="66">
        <v>7.1</v>
      </c>
      <c r="S41" s="21">
        <v>5.7</v>
      </c>
      <c r="T41" s="16">
        <v>4.0999999999999996</v>
      </c>
      <c r="U41" s="2">
        <v>5.9</v>
      </c>
      <c r="V41" s="2">
        <v>6.3</v>
      </c>
      <c r="W41" s="18">
        <v>5.0999999999999996</v>
      </c>
      <c r="X41" s="15">
        <v>7.5</v>
      </c>
      <c r="Y41" s="18">
        <v>6.7</v>
      </c>
      <c r="Z41" s="16">
        <v>5.5</v>
      </c>
      <c r="AA41" s="15">
        <v>7.6</v>
      </c>
      <c r="AB41" s="18">
        <v>7.2</v>
      </c>
      <c r="AC41" s="16">
        <v>6.1</v>
      </c>
      <c r="AD41" s="15">
        <v>7.5</v>
      </c>
      <c r="AE41" s="18">
        <v>7.3</v>
      </c>
      <c r="AF41" s="16">
        <v>6.3</v>
      </c>
      <c r="AG41" s="15">
        <v>7.3</v>
      </c>
      <c r="AH41" s="18">
        <v>7.3</v>
      </c>
      <c r="AI41" s="16">
        <v>5.7</v>
      </c>
    </row>
    <row r="42" spans="1:35">
      <c r="A42" s="24"/>
      <c r="B42" s="19">
        <v>30</v>
      </c>
      <c r="C42" s="6">
        <v>5</v>
      </c>
      <c r="D42" s="18">
        <v>4.9000000000000004</v>
      </c>
      <c r="E42" s="18">
        <v>3.9</v>
      </c>
      <c r="F42" s="15">
        <v>5.8</v>
      </c>
      <c r="G42" s="18">
        <v>4.5999999999999996</v>
      </c>
      <c r="H42" s="16">
        <v>3.1</v>
      </c>
      <c r="I42" s="18">
        <v>5</v>
      </c>
      <c r="J42" s="18">
        <v>5.5</v>
      </c>
      <c r="K42" s="18">
        <v>3.4</v>
      </c>
      <c r="L42" s="57">
        <v>6.1</v>
      </c>
      <c r="M42" s="7">
        <v>6.1</v>
      </c>
      <c r="N42" s="17">
        <v>4.2</v>
      </c>
      <c r="O42" s="7">
        <v>6.7</v>
      </c>
      <c r="P42" s="7">
        <v>5.4</v>
      </c>
      <c r="Q42" s="7">
        <v>4.0999999999999996</v>
      </c>
      <c r="R42" s="57">
        <v>6.9</v>
      </c>
      <c r="S42" s="7">
        <v>6.6</v>
      </c>
      <c r="T42" s="16">
        <v>5.3</v>
      </c>
      <c r="U42" s="6">
        <v>6.9</v>
      </c>
      <c r="V42" s="6">
        <v>6.3</v>
      </c>
      <c r="W42" s="6">
        <v>5.2</v>
      </c>
      <c r="X42" s="57">
        <v>6</v>
      </c>
      <c r="Y42" s="6">
        <v>6.1</v>
      </c>
      <c r="Z42" s="17">
        <v>5</v>
      </c>
      <c r="AA42" s="15">
        <v>6.5</v>
      </c>
      <c r="AB42" s="6">
        <v>6.2</v>
      </c>
      <c r="AC42" s="16">
        <v>4.9000000000000004</v>
      </c>
      <c r="AD42" s="15">
        <v>6.5</v>
      </c>
      <c r="AE42" s="6">
        <v>6.3</v>
      </c>
      <c r="AF42" s="16">
        <v>5.2</v>
      </c>
      <c r="AG42" s="15">
        <v>6.9</v>
      </c>
      <c r="AH42" s="6">
        <v>5.9</v>
      </c>
      <c r="AI42" s="16">
        <v>4.8</v>
      </c>
    </row>
    <row r="43" spans="1:35">
      <c r="A43" s="24"/>
      <c r="B43" s="19">
        <v>31</v>
      </c>
      <c r="C43" s="6">
        <v>5.3</v>
      </c>
      <c r="D43" s="18">
        <v>4.7</v>
      </c>
      <c r="E43" s="18">
        <v>3.9</v>
      </c>
      <c r="F43" s="15">
        <v>5</v>
      </c>
      <c r="G43" s="18">
        <v>4.5</v>
      </c>
      <c r="H43" s="16">
        <v>3.6</v>
      </c>
      <c r="I43" s="18">
        <v>5.6</v>
      </c>
      <c r="J43" s="18">
        <v>5</v>
      </c>
      <c r="K43" s="18">
        <v>3.6</v>
      </c>
      <c r="L43" s="57">
        <v>5.0999999999999996</v>
      </c>
      <c r="M43" s="7">
        <v>5.0999999999999996</v>
      </c>
      <c r="N43" s="17">
        <v>4.0999999999999996</v>
      </c>
      <c r="O43" s="7">
        <v>5.7</v>
      </c>
      <c r="P43" s="7">
        <v>5</v>
      </c>
      <c r="Q43" s="7">
        <v>4.3</v>
      </c>
      <c r="R43" s="57"/>
      <c r="S43" s="7"/>
      <c r="T43" s="16"/>
      <c r="U43" s="2"/>
      <c r="V43" s="2"/>
      <c r="W43" s="2"/>
      <c r="X43" s="15"/>
      <c r="Y43" s="2"/>
      <c r="Z43" s="16"/>
      <c r="AA43" s="15"/>
      <c r="AB43" s="2"/>
      <c r="AC43" s="16"/>
      <c r="AD43" s="15"/>
      <c r="AE43" s="2"/>
      <c r="AF43" s="16"/>
      <c r="AG43" s="15"/>
      <c r="AH43" s="2"/>
      <c r="AI43" s="16"/>
    </row>
    <row r="44" spans="1:35">
      <c r="A44" s="24"/>
      <c r="B44" s="19">
        <v>32</v>
      </c>
      <c r="C44" s="6">
        <v>4.7</v>
      </c>
      <c r="D44" s="18">
        <v>4.7</v>
      </c>
      <c r="E44" s="18">
        <v>3.5</v>
      </c>
      <c r="F44" s="15">
        <v>4.5999999999999996</v>
      </c>
      <c r="G44" s="18">
        <v>3.7</v>
      </c>
      <c r="H44" s="16">
        <v>1.9</v>
      </c>
      <c r="I44" s="18">
        <v>3.5</v>
      </c>
      <c r="J44" s="18">
        <v>4.9000000000000004</v>
      </c>
      <c r="K44" s="18">
        <v>2.9</v>
      </c>
      <c r="L44" s="57">
        <v>4.2</v>
      </c>
      <c r="M44" s="7">
        <v>4.2</v>
      </c>
      <c r="N44" s="17">
        <v>3.2</v>
      </c>
      <c r="O44" s="7">
        <v>4.8</v>
      </c>
      <c r="P44" s="7">
        <v>4.2</v>
      </c>
      <c r="Q44" s="7">
        <v>2.5</v>
      </c>
      <c r="R44" s="57"/>
      <c r="S44" s="7"/>
      <c r="T44" s="16"/>
      <c r="U44" s="2"/>
      <c r="V44" s="2"/>
      <c r="W44" s="2"/>
      <c r="X44" s="15"/>
      <c r="Y44" s="2"/>
      <c r="Z44" s="16"/>
      <c r="AA44" s="15"/>
      <c r="AB44" s="2"/>
      <c r="AC44" s="16"/>
      <c r="AD44" s="15"/>
      <c r="AE44" s="2"/>
      <c r="AF44" s="16"/>
      <c r="AG44" s="15"/>
      <c r="AH44" s="2"/>
      <c r="AI44" s="16"/>
    </row>
    <row r="45" spans="1:35">
      <c r="A45" s="24"/>
      <c r="B45" s="19">
        <v>33</v>
      </c>
      <c r="C45" s="6">
        <v>5.0999999999999996</v>
      </c>
      <c r="D45" s="18">
        <v>4.5</v>
      </c>
      <c r="E45" s="18">
        <v>3.1</v>
      </c>
      <c r="F45" s="15">
        <v>3.8</v>
      </c>
      <c r="G45" s="18">
        <v>4.5</v>
      </c>
      <c r="H45" s="16">
        <v>3.2</v>
      </c>
      <c r="I45" s="18">
        <v>3.7</v>
      </c>
      <c r="J45" s="18">
        <v>5.0999999999999996</v>
      </c>
      <c r="K45" s="18">
        <v>2.4</v>
      </c>
      <c r="L45" s="57">
        <v>4.3</v>
      </c>
      <c r="M45" s="7">
        <v>4.5999999999999996</v>
      </c>
      <c r="N45" s="17">
        <v>3.6</v>
      </c>
      <c r="O45" s="7">
        <v>4.9000000000000004</v>
      </c>
      <c r="P45" s="7">
        <v>4.5999999999999996</v>
      </c>
      <c r="Q45" s="7">
        <v>3.6</v>
      </c>
      <c r="R45" s="57">
        <v>4.8</v>
      </c>
      <c r="S45" s="7">
        <v>5.0999999999999996</v>
      </c>
      <c r="T45" s="16">
        <v>4.2</v>
      </c>
      <c r="U45" s="6">
        <v>4.9000000000000004</v>
      </c>
      <c r="V45" s="6">
        <v>5.2</v>
      </c>
      <c r="W45" s="6">
        <v>4.4000000000000004</v>
      </c>
      <c r="X45" s="15">
        <v>5.0999999999999996</v>
      </c>
      <c r="Y45" s="6">
        <v>5.7</v>
      </c>
      <c r="Z45" s="16">
        <v>3.9</v>
      </c>
      <c r="AA45" s="15">
        <v>5.3</v>
      </c>
      <c r="AB45" s="18">
        <v>5.4</v>
      </c>
      <c r="AC45" s="16">
        <v>4.2</v>
      </c>
      <c r="AD45" s="15">
        <v>5.7</v>
      </c>
      <c r="AE45" s="18">
        <v>6.1</v>
      </c>
      <c r="AF45" s="16">
        <v>5</v>
      </c>
      <c r="AG45" s="57">
        <v>6</v>
      </c>
      <c r="AH45" s="18">
        <v>6.1</v>
      </c>
      <c r="AI45" s="16">
        <v>4.5999999999999996</v>
      </c>
    </row>
    <row r="46" spans="1:35">
      <c r="A46" s="24"/>
      <c r="B46" s="19">
        <v>34</v>
      </c>
      <c r="C46" s="6">
        <v>4.5999999999999996</v>
      </c>
      <c r="D46" s="18">
        <v>4.5999999999999996</v>
      </c>
      <c r="E46" s="18">
        <v>4</v>
      </c>
      <c r="F46" s="15">
        <v>4.5999999999999996</v>
      </c>
      <c r="G46" s="18">
        <v>4.3</v>
      </c>
      <c r="H46" s="16">
        <v>3</v>
      </c>
      <c r="I46" s="18">
        <v>3.9</v>
      </c>
      <c r="J46" s="18">
        <v>4.5</v>
      </c>
      <c r="K46" s="18">
        <v>2</v>
      </c>
      <c r="L46" s="57">
        <v>5.7</v>
      </c>
      <c r="M46" s="7">
        <v>5.7</v>
      </c>
      <c r="N46" s="17">
        <v>3.3</v>
      </c>
      <c r="O46" s="7">
        <v>5.3</v>
      </c>
      <c r="P46" s="7">
        <v>5.2</v>
      </c>
      <c r="Q46" s="7">
        <v>3.7</v>
      </c>
      <c r="R46" s="57">
        <v>5.7</v>
      </c>
      <c r="S46" s="7">
        <v>5.4</v>
      </c>
      <c r="T46" s="16">
        <v>4.0999999999999996</v>
      </c>
      <c r="U46" s="6">
        <v>5.9</v>
      </c>
      <c r="V46" s="6">
        <v>5.9</v>
      </c>
      <c r="W46" s="6">
        <v>5</v>
      </c>
      <c r="X46" s="15">
        <v>5.3</v>
      </c>
      <c r="Y46" s="6">
        <v>6.1</v>
      </c>
      <c r="Z46" s="16">
        <v>3.9</v>
      </c>
      <c r="AA46" s="15">
        <v>5.6</v>
      </c>
      <c r="AB46" s="18">
        <v>5.8</v>
      </c>
      <c r="AC46" s="16">
        <v>3.8</v>
      </c>
      <c r="AD46" s="15">
        <v>5.8</v>
      </c>
      <c r="AE46" s="18">
        <v>6.1</v>
      </c>
      <c r="AF46" s="16">
        <v>4.7</v>
      </c>
      <c r="AG46" s="57">
        <v>6</v>
      </c>
      <c r="AH46" s="6">
        <v>7</v>
      </c>
      <c r="AI46" s="16">
        <v>5.3</v>
      </c>
    </row>
    <row r="47" spans="1:35">
      <c r="A47" s="24"/>
      <c r="B47" s="19">
        <v>35</v>
      </c>
      <c r="C47" s="6">
        <v>4.8</v>
      </c>
      <c r="D47" s="18">
        <v>5.0999999999999996</v>
      </c>
      <c r="E47" s="18">
        <v>3.8</v>
      </c>
      <c r="F47" s="15">
        <v>4.5</v>
      </c>
      <c r="G47" s="18">
        <v>5.0999999999999996</v>
      </c>
      <c r="H47" s="16">
        <v>3.6</v>
      </c>
      <c r="I47" s="18">
        <v>5.4</v>
      </c>
      <c r="J47" s="18">
        <v>6.7</v>
      </c>
      <c r="K47" s="18">
        <v>3.3</v>
      </c>
      <c r="L47" s="57">
        <v>6.1</v>
      </c>
      <c r="M47" s="7">
        <v>5.2</v>
      </c>
      <c r="N47" s="17">
        <v>3.1</v>
      </c>
      <c r="O47" s="7">
        <v>6</v>
      </c>
      <c r="P47" s="7">
        <v>5.5</v>
      </c>
      <c r="Q47" s="7">
        <v>3.5</v>
      </c>
      <c r="R47" s="57">
        <v>6.3</v>
      </c>
      <c r="S47" s="7">
        <v>6.2</v>
      </c>
      <c r="T47" s="16">
        <v>4.5</v>
      </c>
      <c r="U47" s="6">
        <v>5.9</v>
      </c>
      <c r="V47" s="6">
        <v>6.3</v>
      </c>
      <c r="W47" s="6">
        <v>5.0999999999999996</v>
      </c>
      <c r="X47" s="15"/>
      <c r="Y47" s="2"/>
      <c r="Z47" s="16"/>
      <c r="AA47" s="15"/>
      <c r="AB47" s="2"/>
      <c r="AC47" s="16"/>
      <c r="AD47" s="15"/>
      <c r="AE47" s="2"/>
      <c r="AF47" s="16"/>
      <c r="AG47" s="15"/>
      <c r="AH47" s="2"/>
      <c r="AI47" s="16"/>
    </row>
    <row r="48" spans="1:35" ht="15.75" thickBot="1">
      <c r="A48" s="45"/>
      <c r="B48" s="35">
        <v>36</v>
      </c>
      <c r="C48" s="46">
        <v>4.7</v>
      </c>
      <c r="D48" s="46">
        <v>4.5</v>
      </c>
      <c r="E48" s="46">
        <v>3.8</v>
      </c>
      <c r="F48" s="30">
        <v>5.4</v>
      </c>
      <c r="G48" s="46">
        <v>3.9</v>
      </c>
      <c r="H48" s="47">
        <v>2.9</v>
      </c>
      <c r="I48" s="46">
        <v>5.4</v>
      </c>
      <c r="J48" s="46">
        <v>5.2</v>
      </c>
      <c r="K48" s="46">
        <v>3.4</v>
      </c>
      <c r="L48" s="60">
        <v>6.6</v>
      </c>
      <c r="M48" s="31">
        <v>5.3</v>
      </c>
      <c r="N48" s="32">
        <v>3.5</v>
      </c>
      <c r="O48" s="31">
        <v>6.4</v>
      </c>
      <c r="P48" s="31">
        <v>5.4</v>
      </c>
      <c r="Q48" s="31">
        <v>4.3</v>
      </c>
      <c r="R48" s="60">
        <v>6.1</v>
      </c>
      <c r="S48" s="31">
        <v>5.8</v>
      </c>
      <c r="T48" s="47">
        <v>4.2</v>
      </c>
      <c r="U48" s="46">
        <v>5.6</v>
      </c>
      <c r="V48" s="46">
        <v>5.9</v>
      </c>
      <c r="W48" s="46">
        <v>4.3</v>
      </c>
      <c r="X48" s="30">
        <v>6.3</v>
      </c>
      <c r="Y48" s="46">
        <v>6.3</v>
      </c>
      <c r="Z48" s="47">
        <v>4.4000000000000004</v>
      </c>
      <c r="AA48" s="30">
        <v>5.6</v>
      </c>
      <c r="AB48" s="46">
        <v>6</v>
      </c>
      <c r="AC48" s="47">
        <v>4.0999999999999996</v>
      </c>
      <c r="AD48" s="30">
        <v>5.7</v>
      </c>
      <c r="AE48" s="46">
        <v>5.0999999999999996</v>
      </c>
      <c r="AF48" s="47">
        <v>4.2</v>
      </c>
      <c r="AG48" s="60">
        <v>5</v>
      </c>
      <c r="AH48" s="46">
        <v>5.5</v>
      </c>
      <c r="AI48" s="32">
        <v>4</v>
      </c>
    </row>
    <row r="49" spans="1:35">
      <c r="A49" s="24">
        <v>8</v>
      </c>
      <c r="B49" s="19">
        <v>37</v>
      </c>
      <c r="C49" s="6">
        <v>5.5</v>
      </c>
      <c r="D49" s="18">
        <v>3.8</v>
      </c>
      <c r="E49" s="18">
        <v>3.8</v>
      </c>
      <c r="F49" s="15">
        <v>4.5999999999999996</v>
      </c>
      <c r="G49" s="18">
        <v>5.4</v>
      </c>
      <c r="H49" s="16">
        <v>3.8</v>
      </c>
      <c r="I49" s="18">
        <v>6.1</v>
      </c>
      <c r="J49" s="18">
        <v>5.5</v>
      </c>
      <c r="K49" s="18">
        <v>2.7</v>
      </c>
      <c r="L49" s="57">
        <v>5.5</v>
      </c>
      <c r="M49" s="7">
        <v>5.8</v>
      </c>
      <c r="N49" s="17">
        <v>3.4</v>
      </c>
      <c r="O49" s="7">
        <v>5.8</v>
      </c>
      <c r="P49" s="7">
        <v>6.2</v>
      </c>
      <c r="Q49" s="7">
        <v>4.5999999999999996</v>
      </c>
      <c r="R49" s="57"/>
      <c r="S49" s="7"/>
      <c r="T49" s="16"/>
      <c r="U49" s="2"/>
      <c r="V49" s="2"/>
      <c r="W49" s="2"/>
      <c r="X49" s="15"/>
      <c r="Y49" s="2"/>
      <c r="Z49" s="16"/>
      <c r="AA49" s="15"/>
      <c r="AB49" s="2"/>
      <c r="AC49" s="16"/>
      <c r="AD49" s="15"/>
      <c r="AE49" s="2"/>
      <c r="AF49" s="16"/>
      <c r="AG49" s="15"/>
      <c r="AH49" s="2"/>
      <c r="AI49" s="16"/>
    </row>
    <row r="50" spans="1:35">
      <c r="A50" s="24"/>
      <c r="B50" s="19">
        <v>38</v>
      </c>
      <c r="C50" s="6">
        <v>5.8</v>
      </c>
      <c r="D50" s="18">
        <v>4.9000000000000004</v>
      </c>
      <c r="E50" s="18">
        <v>3.6</v>
      </c>
      <c r="F50" s="15">
        <v>4.8</v>
      </c>
      <c r="G50" s="18">
        <v>4.7</v>
      </c>
      <c r="H50" s="16">
        <v>3.7</v>
      </c>
      <c r="I50" s="18">
        <v>5.4</v>
      </c>
      <c r="J50" s="18">
        <v>5.4</v>
      </c>
      <c r="K50" s="18">
        <v>2.7</v>
      </c>
      <c r="L50" s="57">
        <v>5.5</v>
      </c>
      <c r="M50" s="7">
        <v>5.5</v>
      </c>
      <c r="N50" s="17">
        <v>2</v>
      </c>
      <c r="O50" s="7">
        <v>4.7</v>
      </c>
      <c r="P50" s="7">
        <v>4.5999999999999996</v>
      </c>
      <c r="Q50" s="7">
        <v>2.5</v>
      </c>
      <c r="R50" s="57">
        <v>4.4000000000000004</v>
      </c>
      <c r="S50" s="7">
        <v>5</v>
      </c>
      <c r="T50" s="17">
        <v>4</v>
      </c>
      <c r="U50" s="6">
        <v>4</v>
      </c>
      <c r="V50" s="6">
        <v>4.8</v>
      </c>
      <c r="W50" s="6">
        <v>3</v>
      </c>
      <c r="X50" s="15"/>
      <c r="Y50" s="2"/>
      <c r="Z50" s="16"/>
      <c r="AA50" s="15"/>
      <c r="AB50" s="2"/>
      <c r="AC50" s="16"/>
      <c r="AD50" s="15"/>
      <c r="AE50" s="2"/>
      <c r="AF50" s="16"/>
      <c r="AG50" s="15"/>
      <c r="AH50" s="2"/>
      <c r="AI50" s="16"/>
    </row>
    <row r="51" spans="1:35" ht="15.75" thickBot="1">
      <c r="A51" s="45"/>
      <c r="B51" s="35">
        <v>39</v>
      </c>
      <c r="C51" s="46">
        <v>5.2</v>
      </c>
      <c r="D51" s="46">
        <v>4.5999999999999996</v>
      </c>
      <c r="E51" s="46">
        <v>3.5</v>
      </c>
      <c r="F51" s="30">
        <v>4.5999999999999996</v>
      </c>
      <c r="G51" s="46">
        <v>4.8</v>
      </c>
      <c r="H51" s="47">
        <v>2.1</v>
      </c>
      <c r="I51" s="46">
        <v>5.2</v>
      </c>
      <c r="J51" s="46">
        <v>5.2</v>
      </c>
      <c r="K51" s="46">
        <v>3</v>
      </c>
      <c r="L51" s="60">
        <v>4.4000000000000004</v>
      </c>
      <c r="M51" s="31">
        <v>5.7</v>
      </c>
      <c r="N51" s="32">
        <v>3.4</v>
      </c>
      <c r="O51" s="31">
        <v>5.3</v>
      </c>
      <c r="P51" s="31">
        <v>6.5</v>
      </c>
      <c r="Q51" s="31">
        <v>4.4000000000000004</v>
      </c>
      <c r="R51" s="60">
        <v>5.8</v>
      </c>
      <c r="S51" s="31">
        <v>6.2</v>
      </c>
      <c r="T51" s="47">
        <v>5.4</v>
      </c>
      <c r="U51" s="46">
        <v>6.2</v>
      </c>
      <c r="V51" s="31">
        <v>7</v>
      </c>
      <c r="W51" s="46">
        <v>5.4</v>
      </c>
      <c r="X51" s="30">
        <v>5.3</v>
      </c>
      <c r="Y51" s="46">
        <v>6.2</v>
      </c>
      <c r="Z51" s="47">
        <v>4.5999999999999996</v>
      </c>
      <c r="AA51" s="30">
        <v>4.8</v>
      </c>
      <c r="AB51" s="46">
        <v>4.7</v>
      </c>
      <c r="AC51" s="47">
        <v>2.2000000000000002</v>
      </c>
      <c r="AD51" s="30">
        <v>4.3</v>
      </c>
      <c r="AE51" s="46">
        <v>5.2</v>
      </c>
      <c r="AF51" s="47">
        <v>1.9</v>
      </c>
      <c r="AG51" s="30" t="s">
        <v>62</v>
      </c>
      <c r="AH51" s="46" t="s">
        <v>60</v>
      </c>
      <c r="AI51" s="47" t="s">
        <v>60</v>
      </c>
    </row>
    <row r="52" spans="1:35">
      <c r="A52" s="24">
        <v>9</v>
      </c>
      <c r="B52" s="19">
        <v>40</v>
      </c>
      <c r="C52" s="2">
        <v>5</v>
      </c>
      <c r="D52" s="2">
        <v>5</v>
      </c>
      <c r="E52" s="18">
        <v>3.6</v>
      </c>
      <c r="F52" s="15">
        <v>4.5</v>
      </c>
      <c r="G52" s="18">
        <v>4.5999999999999996</v>
      </c>
      <c r="H52" s="16">
        <v>2.8</v>
      </c>
      <c r="I52" s="18">
        <v>5.4</v>
      </c>
      <c r="J52" s="18">
        <v>5.4</v>
      </c>
      <c r="K52" s="18">
        <v>3.7</v>
      </c>
      <c r="L52" s="57">
        <v>4.8</v>
      </c>
      <c r="M52" s="7">
        <v>5.7</v>
      </c>
      <c r="N52" s="17">
        <v>3.8</v>
      </c>
      <c r="O52" s="7">
        <v>5.8</v>
      </c>
      <c r="P52" s="7">
        <v>6.1</v>
      </c>
      <c r="Q52" s="7">
        <v>4.3</v>
      </c>
      <c r="R52" s="57">
        <v>5.4</v>
      </c>
      <c r="S52" s="7">
        <v>5.9</v>
      </c>
      <c r="T52" s="16">
        <v>4.9000000000000004</v>
      </c>
      <c r="U52" s="6">
        <v>5.7</v>
      </c>
      <c r="V52" s="6">
        <v>6.1</v>
      </c>
      <c r="W52" s="6">
        <v>4.8</v>
      </c>
      <c r="X52" s="15">
        <v>5.8</v>
      </c>
      <c r="Y52" s="6">
        <v>6.1</v>
      </c>
      <c r="Z52" s="16">
        <v>4.5</v>
      </c>
      <c r="AA52" s="15">
        <v>6.1</v>
      </c>
      <c r="AB52" s="18">
        <v>5.5</v>
      </c>
      <c r="AC52" s="16">
        <v>4.7</v>
      </c>
      <c r="AD52" s="15">
        <v>5.7</v>
      </c>
      <c r="AE52" s="18">
        <v>6.8</v>
      </c>
      <c r="AF52" s="16">
        <v>6.1</v>
      </c>
      <c r="AG52" s="15">
        <v>6.1</v>
      </c>
      <c r="AH52" s="18">
        <v>6.7</v>
      </c>
      <c r="AI52" s="16">
        <v>5.5</v>
      </c>
    </row>
    <row r="53" spans="1:35">
      <c r="A53" s="24"/>
      <c r="B53" s="19">
        <v>41</v>
      </c>
      <c r="C53" s="18">
        <v>5.2</v>
      </c>
      <c r="D53" s="18">
        <v>4.0999999999999996</v>
      </c>
      <c r="E53" s="18">
        <v>3</v>
      </c>
      <c r="F53" s="15">
        <v>4.4000000000000004</v>
      </c>
      <c r="G53" s="18">
        <v>4.9000000000000004</v>
      </c>
      <c r="H53" s="16">
        <v>2.8</v>
      </c>
      <c r="I53" s="18">
        <v>5.9</v>
      </c>
      <c r="J53" s="18">
        <v>4.8</v>
      </c>
      <c r="K53" s="18">
        <v>3.2</v>
      </c>
      <c r="L53" s="57">
        <v>6</v>
      </c>
      <c r="M53" s="7">
        <v>5.0999999999999996</v>
      </c>
      <c r="N53" s="17">
        <v>2.9</v>
      </c>
      <c r="O53" s="7">
        <v>5.9</v>
      </c>
      <c r="P53" s="7">
        <v>6.1</v>
      </c>
      <c r="Q53" s="7">
        <v>4.5</v>
      </c>
      <c r="R53" s="57">
        <v>6.8</v>
      </c>
      <c r="S53" s="7">
        <v>7</v>
      </c>
      <c r="T53" s="16">
        <v>4.9000000000000004</v>
      </c>
      <c r="U53" s="6">
        <v>7</v>
      </c>
      <c r="V53" s="6">
        <v>6.8</v>
      </c>
      <c r="W53" s="6">
        <v>4.7</v>
      </c>
      <c r="X53" s="15">
        <v>6.9</v>
      </c>
      <c r="Y53" s="6">
        <v>6.9</v>
      </c>
      <c r="Z53" s="16">
        <v>4.9000000000000004</v>
      </c>
      <c r="AA53" s="15">
        <v>6.9</v>
      </c>
      <c r="AB53" s="6">
        <v>7</v>
      </c>
      <c r="AC53" s="16">
        <v>5.4</v>
      </c>
      <c r="AD53" s="15">
        <v>6.5</v>
      </c>
      <c r="AE53" s="6">
        <v>6.7</v>
      </c>
      <c r="AF53" s="16">
        <v>4.9000000000000004</v>
      </c>
      <c r="AG53" s="15">
        <v>6.7</v>
      </c>
      <c r="AH53" s="6">
        <v>6.5</v>
      </c>
      <c r="AI53" s="16">
        <v>4.9000000000000004</v>
      </c>
    </row>
    <row r="54" spans="1:35" ht="15.75" thickBot="1">
      <c r="A54" s="45"/>
      <c r="B54" s="35">
        <v>42</v>
      </c>
      <c r="C54" s="46">
        <v>5.9</v>
      </c>
      <c r="D54" s="46">
        <v>5.4</v>
      </c>
      <c r="E54" s="46">
        <v>3.8</v>
      </c>
      <c r="F54" s="30">
        <v>4.2</v>
      </c>
      <c r="G54" s="46">
        <v>5</v>
      </c>
      <c r="H54" s="47">
        <v>4.2</v>
      </c>
      <c r="I54" s="46">
        <v>4.7</v>
      </c>
      <c r="J54" s="46">
        <v>4.7</v>
      </c>
      <c r="K54" s="46">
        <v>2.5</v>
      </c>
      <c r="L54" s="60">
        <v>4.8</v>
      </c>
      <c r="M54" s="31">
        <v>5.4</v>
      </c>
      <c r="N54" s="32">
        <v>3.4</v>
      </c>
      <c r="O54" s="31">
        <v>6.4</v>
      </c>
      <c r="P54" s="31">
        <v>6.1</v>
      </c>
      <c r="Q54" s="31">
        <v>4.4000000000000004</v>
      </c>
      <c r="R54" s="60">
        <v>7</v>
      </c>
      <c r="S54" s="31">
        <v>6.6</v>
      </c>
      <c r="T54" s="47">
        <v>5.2</v>
      </c>
      <c r="U54" s="46">
        <v>7.5</v>
      </c>
      <c r="V54" s="46">
        <v>6.7</v>
      </c>
      <c r="W54" s="46">
        <v>5.4</v>
      </c>
      <c r="X54" s="30"/>
      <c r="Y54" s="46"/>
      <c r="Z54" s="47"/>
      <c r="AA54" s="30"/>
      <c r="AB54" s="46"/>
      <c r="AC54" s="47"/>
      <c r="AD54" s="30"/>
      <c r="AE54" s="46"/>
      <c r="AF54" s="47"/>
      <c r="AG54" s="30"/>
      <c r="AH54" s="46"/>
      <c r="AI54" s="47"/>
    </row>
    <row r="55" spans="1:35">
      <c r="A55" s="41"/>
      <c r="B55" s="2"/>
      <c r="C55" s="2"/>
      <c r="D55" s="2"/>
      <c r="E55" s="2"/>
      <c r="F55" s="2"/>
      <c r="G55" s="2"/>
      <c r="H55" s="2"/>
      <c r="I55" s="2"/>
      <c r="J55" s="2"/>
      <c r="K55" s="2"/>
      <c r="L55" s="7"/>
      <c r="M55" s="7"/>
      <c r="N55" s="7"/>
      <c r="O55" s="7"/>
      <c r="P55" s="7"/>
      <c r="Q55" s="7"/>
      <c r="R55" s="7"/>
      <c r="S55" s="7"/>
      <c r="T55" s="2"/>
      <c r="U55" s="2"/>
      <c r="V55" s="2"/>
      <c r="W55" s="2"/>
      <c r="X55" s="2"/>
      <c r="Y55" s="2"/>
      <c r="Z55" s="2"/>
      <c r="AA55" s="7"/>
      <c r="AF55" t="s">
        <v>65</v>
      </c>
      <c r="AG55">
        <v>2</v>
      </c>
      <c r="AH55">
        <v>2</v>
      </c>
      <c r="AI55">
        <v>2</v>
      </c>
    </row>
    <row r="56" spans="1:35" ht="15.75" thickBot="1">
      <c r="A56" s="41"/>
      <c r="B56" s="2"/>
      <c r="C56" s="2"/>
      <c r="D56" s="2"/>
      <c r="E56" s="2"/>
      <c r="F56" s="2"/>
      <c r="G56" s="2"/>
      <c r="H56" s="2"/>
      <c r="I56" s="2"/>
      <c r="J56" s="2"/>
      <c r="K56" s="2"/>
      <c r="L56" s="7"/>
      <c r="M56" s="7"/>
      <c r="N56" s="7"/>
      <c r="O56" s="7"/>
      <c r="P56" s="7"/>
      <c r="Q56" s="7"/>
      <c r="R56" s="7"/>
      <c r="S56" s="7"/>
      <c r="T56" s="2"/>
      <c r="U56" s="2"/>
      <c r="V56" s="2"/>
      <c r="W56" s="2"/>
      <c r="X56" s="2"/>
      <c r="Y56" s="2"/>
      <c r="Z56" s="2"/>
      <c r="AA56" s="7"/>
    </row>
    <row r="57" spans="1:35" ht="15.75" thickBot="1">
      <c r="A57" s="49" t="s">
        <v>10</v>
      </c>
      <c r="B57" s="39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7"/>
      <c r="AE57" t="s">
        <v>63</v>
      </c>
      <c r="AF57" t="s">
        <v>64</v>
      </c>
    </row>
    <row r="58" spans="1:35">
      <c r="B58" s="1" t="s">
        <v>14</v>
      </c>
      <c r="C58" s="22">
        <v>7</v>
      </c>
      <c r="D58" s="5">
        <v>10</v>
      </c>
      <c r="E58" s="5">
        <v>14</v>
      </c>
      <c r="F58" s="5">
        <v>17</v>
      </c>
      <c r="G58" s="5">
        <v>21</v>
      </c>
      <c r="H58" s="27">
        <v>24</v>
      </c>
      <c r="I58" s="22">
        <v>28</v>
      </c>
      <c r="J58" s="22">
        <v>31</v>
      </c>
      <c r="K58" s="101">
        <v>35</v>
      </c>
      <c r="L58" s="101">
        <v>38</v>
      </c>
      <c r="M58" s="68">
        <v>42</v>
      </c>
      <c r="N58" s="2"/>
      <c r="O58" s="2"/>
      <c r="P58" s="2"/>
      <c r="Q58" s="2"/>
      <c r="R58" s="2" t="s">
        <v>18</v>
      </c>
      <c r="S58" s="2"/>
      <c r="T58" s="2"/>
      <c r="U58" s="2"/>
      <c r="V58" s="2"/>
      <c r="W58" s="2"/>
      <c r="X58" s="2"/>
      <c r="Y58" s="2"/>
      <c r="Z58" s="2"/>
      <c r="AA58" s="7"/>
    </row>
    <row r="59" spans="1:35" ht="15.75" thickBot="1">
      <c r="A59" s="10" t="s">
        <v>5</v>
      </c>
      <c r="B59" s="5" t="s">
        <v>6</v>
      </c>
      <c r="J59" s="22"/>
      <c r="K59" s="22"/>
      <c r="L59" s="2"/>
      <c r="M59" s="2"/>
      <c r="N59" s="2"/>
      <c r="O59" s="2"/>
      <c r="P59" s="2"/>
      <c r="Q59" s="2"/>
      <c r="R59" t="s">
        <v>26</v>
      </c>
      <c r="S59" s="2" t="s">
        <v>24</v>
      </c>
      <c r="T59" s="2" t="s">
        <v>25</v>
      </c>
      <c r="U59" s="2"/>
      <c r="V59" t="s">
        <v>26</v>
      </c>
      <c r="W59" s="2" t="s">
        <v>24</v>
      </c>
      <c r="X59" s="2" t="s">
        <v>25</v>
      </c>
      <c r="Y59" s="2"/>
      <c r="Z59" s="2"/>
      <c r="AA59" s="7"/>
    </row>
    <row r="60" spans="1:35">
      <c r="A60" s="12">
        <v>1</v>
      </c>
      <c r="B60" s="8">
        <v>1</v>
      </c>
      <c r="C60" s="7">
        <f t="shared" ref="C60:C71" si="0">4/3*PI()*(C13/2)*(D13/2)*(E13/2)</f>
        <v>58.735216251514764</v>
      </c>
      <c r="D60" s="7">
        <f t="shared" ref="D60:D71" si="1">4/3*PI()*(F13/2)*(G13/2)*(H13/2)</f>
        <v>41.987385815227583</v>
      </c>
      <c r="E60" s="7">
        <f t="shared" ref="E60:E71" si="2">4/3*PI()*(I13/2)*(J13/2)*(K13/2)</f>
        <v>73.626365429530381</v>
      </c>
      <c r="F60" s="7">
        <f t="shared" ref="F60:F71" si="3">4/3*PI()*(L13/2)*(M13/2)*(N13/2)</f>
        <v>69.260598838591775</v>
      </c>
      <c r="G60" s="7">
        <f>4/3*PI()*(O13/2)*(P13/2)*(Q13/2)</f>
        <v>108.39803651823782</v>
      </c>
      <c r="H60" s="7">
        <f>4/3*PI()*(R13/2)*(S13/2)*(T13/2)</f>
        <v>0</v>
      </c>
      <c r="I60" s="7">
        <f>4/3*PI()*(U13/2)*(V13/2)*(W13/2)</f>
        <v>0</v>
      </c>
      <c r="J60" s="7">
        <f>4/3*PI()*(X13/2)*(Y13/2)*(Z13/2)</f>
        <v>0</v>
      </c>
      <c r="K60" s="7">
        <f>4/3*PI()*(AA13/2)*(AB13/2)*(AC13/2)</f>
        <v>0</v>
      </c>
      <c r="L60" s="7">
        <f>4/3*PI()*(AD13/2)*(AE13/2)*(AF13/2)</f>
        <v>0</v>
      </c>
      <c r="M60" s="7">
        <f>4/3*PI()*(AG13/2)*(AH13/2)*(AI13/2)</f>
        <v>0</v>
      </c>
      <c r="N60" s="18"/>
      <c r="O60" s="6"/>
      <c r="P60" s="27"/>
      <c r="Q60" s="27"/>
      <c r="R60" s="18">
        <v>9</v>
      </c>
      <c r="S60" s="6">
        <v>29.650351464580467</v>
      </c>
      <c r="T60" s="93">
        <v>0.21497042721031656</v>
      </c>
      <c r="V60" s="18">
        <v>30</v>
      </c>
      <c r="W60" s="7">
        <v>77.669595174700447</v>
      </c>
      <c r="X60" s="2">
        <v>6.0368880997212049E-2</v>
      </c>
      <c r="Y60" s="27"/>
    </row>
    <row r="61" spans="1:35">
      <c r="A61" s="24"/>
      <c r="B61" s="16">
        <v>2</v>
      </c>
      <c r="C61" s="7">
        <f t="shared" si="0"/>
        <v>59.09335781402401</v>
      </c>
      <c r="D61" s="7">
        <f t="shared" si="1"/>
        <v>44.148801560897361</v>
      </c>
      <c r="E61" s="7">
        <f t="shared" si="2"/>
        <v>42.458624713266047</v>
      </c>
      <c r="F61" s="7">
        <f t="shared" si="3"/>
        <v>68.69406496339441</v>
      </c>
      <c r="G61" s="7">
        <f t="shared" ref="G61:G101" si="4">4/3*PI()*(O14/2)*(P14/2)*(Q14/2)</f>
        <v>58.643062867009462</v>
      </c>
      <c r="H61" s="7">
        <f t="shared" ref="H61:H101" si="5">4/3*PI()*(R14/2)*(S14/2)*(T14/2)</f>
        <v>106.67382575019261</v>
      </c>
      <c r="I61" s="7">
        <f>4/3*PI()*(U14/2)*(V14/2)*(W14/2)</f>
        <v>120.39839685617522</v>
      </c>
      <c r="J61" s="7">
        <f>4/3*PI()*(X14/2)*(Y14/2)*(Z14/2)</f>
        <v>116.11326447667874</v>
      </c>
      <c r="K61" s="7">
        <f>4/3*PI()*(AA14/2)*(AB14/2)*(AC14/2)</f>
        <v>127.69526939291313</v>
      </c>
      <c r="L61" s="7">
        <f>4/3*PI()*(AD14/2)*(AE14/2)*(AF14/2)</f>
        <v>138.40443515022511</v>
      </c>
      <c r="M61" s="7">
        <f>4/3*PI()*(AG14/2)*(AH14/2)*(AI14/2)</f>
        <v>150.67392525882005</v>
      </c>
      <c r="N61" s="18"/>
      <c r="O61" s="6"/>
      <c r="P61" s="28"/>
      <c r="Q61" s="28"/>
      <c r="R61" s="18">
        <v>23</v>
      </c>
      <c r="S61" s="6">
        <v>43.5801732905976</v>
      </c>
      <c r="T61" s="93">
        <v>0.28618115723275506</v>
      </c>
      <c r="V61" s="2">
        <v>36</v>
      </c>
      <c r="W61" s="7">
        <v>77.810966844112002</v>
      </c>
      <c r="X61" s="2">
        <v>0.34781980820538139</v>
      </c>
    </row>
    <row r="62" spans="1:35">
      <c r="A62" s="24"/>
      <c r="B62" s="16">
        <v>3</v>
      </c>
      <c r="C62" s="7">
        <f t="shared" si="0"/>
        <v>33.379421944391545</v>
      </c>
      <c r="D62" s="7">
        <f t="shared" si="1"/>
        <v>43.196898986859651</v>
      </c>
      <c r="E62" s="7">
        <f t="shared" si="2"/>
        <v>45.238934211693021</v>
      </c>
      <c r="F62" s="7">
        <f t="shared" si="3"/>
        <v>66.178696445420172</v>
      </c>
      <c r="G62" s="7">
        <f t="shared" si="4"/>
        <v>71.675436391651132</v>
      </c>
      <c r="H62" s="7">
        <f t="shared" si="5"/>
        <v>118.49249731299743</v>
      </c>
      <c r="I62" s="7">
        <f t="shared" ref="I62:I101" si="6">4/3*PI()*(U15/2)*(V15/2)*(W15/2)</f>
        <v>103.76994694072445</v>
      </c>
      <c r="J62" s="7">
        <f t="shared" ref="J62:J101" si="7">4/3*PI()*(X15/2)*(Y15/2)*(Z15/2)</f>
        <v>135.46547522279187</v>
      </c>
      <c r="K62" s="7">
        <f t="shared" ref="K62:K101" si="8">4/3*PI()*(AA15/2)*(AB15/2)*(AC15/2)</f>
        <v>99.25704909384271</v>
      </c>
      <c r="L62" s="7">
        <f t="shared" ref="L62:M101" si="9">4/3*PI()*(AD15/2)*(AE15/2)*(AF15/2)</f>
        <v>79.85666726037455</v>
      </c>
      <c r="M62" s="7">
        <f>4/3*PI()*(AG15/2)*(AH15/2)*(AI15/2)</f>
        <v>70.137103188943314</v>
      </c>
      <c r="N62" s="18"/>
      <c r="O62" s="6"/>
      <c r="P62" s="28"/>
      <c r="Q62" s="28"/>
      <c r="R62" s="18">
        <v>21</v>
      </c>
      <c r="S62" s="6">
        <v>53.353668035915454</v>
      </c>
      <c r="T62" s="93">
        <v>0.4255222886970329</v>
      </c>
      <c r="V62" s="18">
        <v>29</v>
      </c>
      <c r="W62" s="7">
        <v>68.989374672831843</v>
      </c>
      <c r="X62" s="2">
        <v>0.51380357484137895</v>
      </c>
    </row>
    <row r="63" spans="1:35">
      <c r="A63" s="24"/>
      <c r="B63" s="16">
        <v>4</v>
      </c>
      <c r="C63" s="7">
        <f t="shared" si="0"/>
        <v>40.752739902366798</v>
      </c>
      <c r="D63" s="7">
        <f t="shared" si="1"/>
        <v>54.454272662223076</v>
      </c>
      <c r="E63" s="7">
        <f t="shared" si="2"/>
        <v>43.179620227264905</v>
      </c>
      <c r="F63" s="7">
        <f t="shared" si="3"/>
        <v>59.112207369945544</v>
      </c>
      <c r="G63" s="7">
        <f t="shared" si="4"/>
        <v>65.889669921289936</v>
      </c>
      <c r="H63" s="7">
        <f t="shared" si="5"/>
        <v>0</v>
      </c>
      <c r="I63" s="7">
        <f t="shared" si="6"/>
        <v>0</v>
      </c>
      <c r="J63" s="7">
        <f t="shared" si="7"/>
        <v>0</v>
      </c>
      <c r="K63" s="7">
        <f t="shared" si="8"/>
        <v>0</v>
      </c>
      <c r="L63" s="7">
        <f t="shared" si="9"/>
        <v>0</v>
      </c>
      <c r="M63" s="7">
        <f t="shared" ref="M62:M101" si="10">4/3*PI()*(AG16/2)*(AH16/2)*(AI16/2)</f>
        <v>0</v>
      </c>
      <c r="N63" s="18"/>
      <c r="O63" s="6"/>
      <c r="P63" s="28"/>
      <c r="Q63" s="28"/>
      <c r="R63" s="18">
        <v>25</v>
      </c>
      <c r="S63" s="6">
        <v>16.486554647263635</v>
      </c>
      <c r="T63" s="93">
        <v>0.48267816027925559</v>
      </c>
      <c r="V63" s="2">
        <v>3</v>
      </c>
      <c r="W63" s="7">
        <v>71.675436391651132</v>
      </c>
      <c r="X63" s="2">
        <v>0.54673865069657923</v>
      </c>
    </row>
    <row r="64" spans="1:35">
      <c r="A64" s="24"/>
      <c r="B64" s="16">
        <v>5</v>
      </c>
      <c r="C64" s="7">
        <f t="shared" si="0"/>
        <v>37.689687065116743</v>
      </c>
      <c r="D64" s="7">
        <f t="shared" si="1"/>
        <v>43.5801732905976</v>
      </c>
      <c r="E64" s="7">
        <f t="shared" si="2"/>
        <v>48.79102830535188</v>
      </c>
      <c r="F64" s="7">
        <f t="shared" si="3"/>
        <v>54.419191544257991</v>
      </c>
      <c r="G64" s="7">
        <f t="shared" si="4"/>
        <v>110.58406140636072</v>
      </c>
      <c r="H64" s="7">
        <f t="shared" si="5"/>
        <v>191.96387750495072</v>
      </c>
      <c r="I64" s="7">
        <f t="shared" si="6"/>
        <v>142.28901446638892</v>
      </c>
      <c r="J64" s="7">
        <f t="shared" si="7"/>
        <v>0</v>
      </c>
      <c r="K64" s="7">
        <f t="shared" si="8"/>
        <v>0</v>
      </c>
      <c r="L64" s="7">
        <f t="shared" si="9"/>
        <v>0</v>
      </c>
      <c r="M64" s="7">
        <f t="shared" si="10"/>
        <v>0</v>
      </c>
      <c r="N64" s="18"/>
      <c r="O64" s="6"/>
      <c r="P64" s="28"/>
      <c r="Q64" s="28"/>
      <c r="R64" s="18">
        <v>17</v>
      </c>
      <c r="S64" s="6">
        <v>40.188824021047424</v>
      </c>
      <c r="T64" s="93">
        <v>0.77307122855230936</v>
      </c>
      <c r="V64" s="18">
        <v>10</v>
      </c>
      <c r="W64" s="7">
        <v>72.58335666853857</v>
      </c>
      <c r="X64" s="2">
        <v>0.69160017169881183</v>
      </c>
    </row>
    <row r="65" spans="1:27">
      <c r="A65" s="24"/>
      <c r="B65" s="19">
        <v>6</v>
      </c>
      <c r="C65" s="7">
        <f t="shared" si="0"/>
        <v>37.381287386289351</v>
      </c>
      <c r="D65" s="7">
        <f t="shared" si="1"/>
        <v>21.614157456697775</v>
      </c>
      <c r="E65" s="7">
        <f t="shared" si="2"/>
        <v>41.486301786980007</v>
      </c>
      <c r="F65" s="7">
        <f t="shared" si="3"/>
        <v>48.536035701635498</v>
      </c>
      <c r="G65" s="7">
        <f t="shared" si="4"/>
        <v>71.779108949219577</v>
      </c>
      <c r="H65" s="7">
        <f t="shared" si="5"/>
        <v>123.40699542076307</v>
      </c>
      <c r="I65" s="7">
        <f t="shared" si="6"/>
        <v>106.21724761787092</v>
      </c>
      <c r="J65" s="7">
        <f t="shared" si="7"/>
        <v>134.58582927978671</v>
      </c>
      <c r="K65" s="7">
        <f t="shared" si="8"/>
        <v>95.83951988551263</v>
      </c>
      <c r="L65" s="7">
        <f t="shared" si="9"/>
        <v>107.81945987120167</v>
      </c>
      <c r="M65" s="7">
        <f t="shared" si="10"/>
        <v>105.57322112388498</v>
      </c>
      <c r="N65" s="18"/>
      <c r="O65" s="6"/>
      <c r="P65" s="2"/>
      <c r="Q65" s="2"/>
      <c r="R65" s="18">
        <v>38</v>
      </c>
      <c r="S65" s="6">
        <v>28.300513821088046</v>
      </c>
      <c r="T65" s="93">
        <v>0.84662910458301122</v>
      </c>
      <c r="V65" s="18">
        <v>6</v>
      </c>
      <c r="W65" s="7">
        <v>71.779108949219577</v>
      </c>
      <c r="X65" s="2">
        <v>0.77005288739254985</v>
      </c>
    </row>
    <row r="66" spans="1:27">
      <c r="A66" s="24"/>
      <c r="B66" s="16">
        <v>7</v>
      </c>
      <c r="C66" s="7">
        <f t="shared" si="0"/>
        <v>45.823270445260711</v>
      </c>
      <c r="D66" s="7">
        <f t="shared" si="1"/>
        <v>35.382187261055037</v>
      </c>
      <c r="E66" s="7">
        <f t="shared" si="2"/>
        <v>26.056369468873747</v>
      </c>
      <c r="F66" s="7">
        <f t="shared" si="3"/>
        <v>64.326203977353387</v>
      </c>
      <c r="G66" s="7">
        <f t="shared" si="4"/>
        <v>67.4688438284944</v>
      </c>
      <c r="H66" s="7">
        <f t="shared" si="5"/>
        <v>126.94128715605156</v>
      </c>
      <c r="I66" s="7">
        <f t="shared" si="6"/>
        <v>90.452735682157311</v>
      </c>
      <c r="J66" s="7">
        <f t="shared" si="7"/>
        <v>62.924006456301157</v>
      </c>
      <c r="K66" s="7">
        <f t="shared" si="8"/>
        <v>87.461939475939843</v>
      </c>
      <c r="L66" s="7">
        <f t="shared" si="9"/>
        <v>89.309719555026248</v>
      </c>
      <c r="M66" s="7">
        <f t="shared" si="10"/>
        <v>64.465481251662553</v>
      </c>
      <c r="N66" s="18"/>
      <c r="O66" s="6"/>
      <c r="P66" s="2"/>
      <c r="Q66" s="2"/>
      <c r="R66" s="18">
        <v>33</v>
      </c>
      <c r="S66" s="6">
        <v>42.486899047148356</v>
      </c>
      <c r="T66" s="93">
        <v>0.86305977991694482</v>
      </c>
      <c r="V66" s="18">
        <v>39</v>
      </c>
      <c r="W66" s="7">
        <v>79.367102405190138</v>
      </c>
      <c r="X66" s="2">
        <v>0.79679284571370523</v>
      </c>
    </row>
    <row r="67" spans="1:27" ht="15.75" thickBot="1">
      <c r="A67" s="45"/>
      <c r="B67" s="47">
        <v>8</v>
      </c>
      <c r="C67" s="7">
        <f t="shared" si="0"/>
        <v>66.523224439763865</v>
      </c>
      <c r="D67" s="7">
        <f t="shared" si="1"/>
        <v>43.853491851459921</v>
      </c>
      <c r="E67" s="7">
        <f t="shared" si="2"/>
        <v>32.019112325387169</v>
      </c>
      <c r="F67" s="7">
        <f t="shared" si="3"/>
        <v>52.27610175573416</v>
      </c>
      <c r="G67" s="7">
        <f t="shared" si="4"/>
        <v>60.167782501551713</v>
      </c>
      <c r="H67" s="7">
        <f t="shared" si="5"/>
        <v>76.881055418649396</v>
      </c>
      <c r="I67" s="7">
        <f t="shared" si="6"/>
        <v>68.975237505890675</v>
      </c>
      <c r="J67" s="7">
        <f t="shared" si="7"/>
        <v>0</v>
      </c>
      <c r="K67" s="7">
        <f t="shared" si="8"/>
        <v>0</v>
      </c>
      <c r="L67" s="7">
        <f t="shared" si="9"/>
        <v>0</v>
      </c>
      <c r="M67" s="7">
        <f t="shared" si="10"/>
        <v>0</v>
      </c>
      <c r="N67" s="18"/>
      <c r="O67" s="6"/>
      <c r="P67" s="2"/>
      <c r="Q67" s="2"/>
      <c r="R67" s="18">
        <v>32</v>
      </c>
      <c r="S67" s="6">
        <v>26.389378290154259</v>
      </c>
      <c r="T67" s="93">
        <v>0.97587527707827726</v>
      </c>
      <c r="V67" s="2">
        <v>40</v>
      </c>
      <c r="W67" s="7">
        <v>79.65717612687159</v>
      </c>
      <c r="X67" s="2">
        <v>0.87519070140395172</v>
      </c>
    </row>
    <row r="68" spans="1:27">
      <c r="A68" s="24">
        <v>2</v>
      </c>
      <c r="B68" s="16">
        <v>9</v>
      </c>
      <c r="C68" s="7">
        <f t="shared" si="0"/>
        <v>31.937430916393829</v>
      </c>
      <c r="D68" s="7">
        <f t="shared" si="1"/>
        <v>29.673389810706791</v>
      </c>
      <c r="E68" s="7">
        <f t="shared" si="2"/>
        <v>25.861590724351178</v>
      </c>
      <c r="F68" s="7">
        <f t="shared" si="3"/>
        <v>39.866810774054471</v>
      </c>
      <c r="G68" s="7">
        <f t="shared" si="4"/>
        <v>29.650351464580467</v>
      </c>
      <c r="H68" s="7">
        <f t="shared" si="5"/>
        <v>49.029265748249102</v>
      </c>
      <c r="I68" s="7">
        <f t="shared" si="6"/>
        <v>36.396921688164547</v>
      </c>
      <c r="J68" s="7">
        <f t="shared" si="7"/>
        <v>52.929553027680839</v>
      </c>
      <c r="K68" s="7">
        <f t="shared" si="8"/>
        <v>41.563270806992968</v>
      </c>
      <c r="L68" s="7">
        <f t="shared" si="9"/>
        <v>38.242607372148555</v>
      </c>
      <c r="M68" s="7">
        <f t="shared" si="10"/>
        <v>18.830706365617221</v>
      </c>
      <c r="N68" s="18"/>
      <c r="O68" s="6"/>
      <c r="P68" s="2"/>
      <c r="Q68" s="2"/>
      <c r="R68" s="18">
        <v>12</v>
      </c>
      <c r="S68" s="6">
        <v>49.989022303920777</v>
      </c>
      <c r="T68" s="93">
        <v>0.99676749851363766</v>
      </c>
      <c r="V68" s="18">
        <v>41</v>
      </c>
      <c r="W68" s="7">
        <v>84.799439702022482</v>
      </c>
      <c r="X68" s="2">
        <v>0.89764405274880499</v>
      </c>
    </row>
    <row r="69" spans="1:27">
      <c r="A69" s="41"/>
      <c r="B69" s="2">
        <v>10</v>
      </c>
      <c r="C69" s="7">
        <f t="shared" si="0"/>
        <v>37.201693006259134</v>
      </c>
      <c r="D69" s="7">
        <f t="shared" si="1"/>
        <v>30.91327171132356</v>
      </c>
      <c r="E69" s="7">
        <f t="shared" si="2"/>
        <v>34.353315667004395</v>
      </c>
      <c r="F69" s="7">
        <f t="shared" si="3"/>
        <v>76.529197041447347</v>
      </c>
      <c r="G69" s="7">
        <f t="shared" si="4"/>
        <v>72.58335666853857</v>
      </c>
      <c r="H69" s="7">
        <f t="shared" si="5"/>
        <v>64.622560884342036</v>
      </c>
      <c r="I69" s="7">
        <f t="shared" si="6"/>
        <v>83.775804095727807</v>
      </c>
      <c r="J69" s="7">
        <f t="shared" si="7"/>
        <v>73.419020314393464</v>
      </c>
      <c r="K69" s="7">
        <f t="shared" si="8"/>
        <v>93.022558472793776</v>
      </c>
      <c r="L69" s="7">
        <f t="shared" si="9"/>
        <v>84.144417633749015</v>
      </c>
      <c r="M69" s="7">
        <f t="shared" si="10"/>
        <v>90.720818255263652</v>
      </c>
      <c r="N69" s="18"/>
      <c r="O69" s="6"/>
      <c r="P69" s="2"/>
      <c r="Q69" s="2"/>
      <c r="R69" s="18"/>
      <c r="S69" s="7"/>
      <c r="T69" s="2"/>
      <c r="U69" s="2"/>
      <c r="V69" s="2"/>
      <c r="W69" s="2"/>
      <c r="X69" s="2"/>
      <c r="Y69" s="2"/>
      <c r="Z69" s="2"/>
      <c r="AA69" s="7"/>
    </row>
    <row r="70" spans="1:27" ht="15.75" thickBot="1">
      <c r="A70" s="45"/>
      <c r="B70" s="47">
        <v>11</v>
      </c>
      <c r="C70" s="7">
        <f t="shared" si="0"/>
        <v>68.964241931603141</v>
      </c>
      <c r="D70" s="7">
        <f t="shared" si="1"/>
        <v>50.579641722795664</v>
      </c>
      <c r="E70" s="7">
        <f t="shared" si="2"/>
        <v>57.427266510070211</v>
      </c>
      <c r="F70" s="7">
        <f t="shared" si="3"/>
        <v>92.138723739583838</v>
      </c>
      <c r="G70" s="7">
        <f t="shared" si="4"/>
        <v>104.19510914651028</v>
      </c>
      <c r="H70" s="7">
        <f t="shared" si="5"/>
        <v>158.7048832789468</v>
      </c>
      <c r="I70" s="7">
        <f t="shared" si="6"/>
        <v>143.05137428366004</v>
      </c>
      <c r="J70" s="7">
        <f t="shared" si="7"/>
        <v>161.98837120072369</v>
      </c>
      <c r="K70" s="7">
        <f t="shared" si="8"/>
        <v>130.74051987179283</v>
      </c>
      <c r="L70" s="7">
        <f t="shared" si="9"/>
        <v>126.99888302136736</v>
      </c>
      <c r="M70" s="7">
        <f t="shared" si="10"/>
        <v>106.57643637793134</v>
      </c>
      <c r="N70" s="18"/>
      <c r="O70" s="6"/>
      <c r="P70" s="2"/>
      <c r="Q70" s="27"/>
      <c r="R70" s="18">
        <v>19</v>
      </c>
      <c r="S70" s="6">
        <v>55.810393491022673</v>
      </c>
      <c r="T70">
        <v>0.47664201735289868</v>
      </c>
      <c r="V70" s="2">
        <v>11</v>
      </c>
      <c r="W70" s="2">
        <v>104.19510914651028</v>
      </c>
      <c r="X70">
        <v>1.4068787896388324E-2</v>
      </c>
      <c r="Y70" s="68"/>
    </row>
    <row r="71" spans="1:27">
      <c r="A71" s="24">
        <v>3</v>
      </c>
      <c r="B71" s="19">
        <v>12</v>
      </c>
      <c r="C71" s="7">
        <f t="shared" si="0"/>
        <v>46.28613176288961</v>
      </c>
      <c r="D71" s="7">
        <f t="shared" si="1"/>
        <v>49.008845396000773</v>
      </c>
      <c r="E71" s="7">
        <f t="shared" si="2"/>
        <v>35.625660691708255</v>
      </c>
      <c r="F71" s="7">
        <f t="shared" si="3"/>
        <v>66.256189064208741</v>
      </c>
      <c r="G71" s="7">
        <f t="shared" si="4"/>
        <v>49.989022303920777</v>
      </c>
      <c r="H71" s="7">
        <f t="shared" si="5"/>
        <v>87.116364284044977</v>
      </c>
      <c r="I71" s="7">
        <f t="shared" si="6"/>
        <v>93.493797370832226</v>
      </c>
      <c r="J71" s="7">
        <f t="shared" si="7"/>
        <v>0</v>
      </c>
      <c r="K71" s="7">
        <f t="shared" si="8"/>
        <v>0</v>
      </c>
      <c r="L71" s="7">
        <f t="shared" si="9"/>
        <v>0</v>
      </c>
      <c r="M71" s="7">
        <f t="shared" si="10"/>
        <v>0</v>
      </c>
      <c r="N71" s="18"/>
      <c r="O71" s="6"/>
      <c r="P71" s="2"/>
      <c r="Q71" s="2"/>
      <c r="R71" s="18">
        <v>18</v>
      </c>
      <c r="S71" s="6">
        <v>58.695422744569292</v>
      </c>
      <c r="T71">
        <v>0.59312069378927057</v>
      </c>
      <c r="V71">
        <v>28</v>
      </c>
      <c r="W71" s="7">
        <v>134.54394137773886</v>
      </c>
      <c r="X71">
        <v>0.1482836503856515</v>
      </c>
    </row>
    <row r="72" spans="1:27">
      <c r="A72" s="24"/>
      <c r="B72" s="19">
        <v>13</v>
      </c>
      <c r="C72" s="7">
        <f t="shared" ref="C72:C101" si="11">4/3*PI()*(C25/2)*(D25/2)*(E25/2)</f>
        <v>56.611499617688061</v>
      </c>
      <c r="D72" s="7">
        <f t="shared" ref="D72:D83" si="12">4/3*PI()*(F26/2)*(G26/2)*(H26/2)</f>
        <v>36.492740264099048</v>
      </c>
      <c r="E72" s="7">
        <f t="shared" ref="E72:E83" si="13">4/3*PI()*(I26/2)*(J26/2)*(K26/2)</f>
        <v>31.229001773009337</v>
      </c>
      <c r="F72" s="7">
        <f t="shared" ref="F72:F83" si="14">4/3*PI()*(L26/2)*(M26/2)*(N26/2)</f>
        <v>66.242575496043159</v>
      </c>
      <c r="G72" s="7">
        <f t="shared" si="4"/>
        <v>100.58123039733081</v>
      </c>
      <c r="H72" s="7">
        <f t="shared" si="5"/>
        <v>70.137103188943314</v>
      </c>
      <c r="I72" s="7">
        <f t="shared" si="6"/>
        <v>77.174270732984454</v>
      </c>
      <c r="J72" s="7">
        <f t="shared" si="7"/>
        <v>99.337159706509254</v>
      </c>
      <c r="K72" s="7">
        <f t="shared" si="8"/>
        <v>90.377337458471175</v>
      </c>
      <c r="L72" s="7">
        <f t="shared" si="9"/>
        <v>87.386541252253679</v>
      </c>
      <c r="M72" s="7">
        <f t="shared" si="10"/>
        <v>82.019130203595523</v>
      </c>
      <c r="N72" s="18"/>
      <c r="O72" s="6"/>
      <c r="P72" s="2"/>
      <c r="Q72" s="2"/>
      <c r="R72" s="18">
        <v>34</v>
      </c>
      <c r="S72" s="6">
        <v>53.392414345309732</v>
      </c>
      <c r="T72">
        <v>0.68475609580244612</v>
      </c>
      <c r="V72">
        <v>5</v>
      </c>
      <c r="W72" s="7">
        <v>110.58406140636072</v>
      </c>
      <c r="X72">
        <v>0.2512859684585802</v>
      </c>
    </row>
    <row r="73" spans="1:27" ht="15.75" thickBot="1">
      <c r="A73" s="45"/>
      <c r="B73" s="35">
        <v>14</v>
      </c>
      <c r="C73" s="7">
        <f t="shared" si="11"/>
        <v>54.419191544257991</v>
      </c>
      <c r="D73" s="7">
        <f t="shared" si="12"/>
        <v>53.276175417126908</v>
      </c>
      <c r="E73" s="7">
        <f t="shared" si="13"/>
        <v>40.903536349739099</v>
      </c>
      <c r="F73" s="7">
        <f t="shared" si="14"/>
        <v>87.80751466783471</v>
      </c>
      <c r="G73" s="7">
        <f t="shared" si="4"/>
        <v>101.15928344559133</v>
      </c>
      <c r="H73" s="7">
        <f t="shared" si="5"/>
        <v>114.50476903804078</v>
      </c>
      <c r="I73" s="7">
        <f t="shared" si="6"/>
        <v>127.17167061731483</v>
      </c>
      <c r="J73" s="7">
        <f t="shared" si="7"/>
        <v>133.41296802244656</v>
      </c>
      <c r="K73" s="7">
        <f t="shared" si="8"/>
        <v>153.47308431316858</v>
      </c>
      <c r="L73" s="7">
        <f t="shared" si="9"/>
        <v>137.3661387782137</v>
      </c>
      <c r="M73" s="7">
        <f t="shared" si="10"/>
        <v>164.74511875424872</v>
      </c>
      <c r="N73" s="18"/>
      <c r="O73" s="6"/>
      <c r="P73" s="2"/>
      <c r="Q73" s="2"/>
      <c r="R73" s="18">
        <v>20</v>
      </c>
      <c r="S73" s="6">
        <v>55.4</v>
      </c>
      <c r="T73">
        <v>0.73201135119150518</v>
      </c>
      <c r="V73">
        <v>13</v>
      </c>
      <c r="W73" s="2">
        <v>100.58123039733081</v>
      </c>
      <c r="X73">
        <v>0.38382462890511437</v>
      </c>
    </row>
    <row r="74" spans="1:27">
      <c r="A74" s="24">
        <v>4</v>
      </c>
      <c r="B74" s="19">
        <v>15</v>
      </c>
      <c r="C74" s="7">
        <f t="shared" si="11"/>
        <v>60.343711690152752</v>
      </c>
      <c r="D74" s="7">
        <f t="shared" si="12"/>
        <v>30.058758509547136</v>
      </c>
      <c r="E74" s="7">
        <f t="shared" si="13"/>
        <v>38.689760726509498</v>
      </c>
      <c r="F74" s="7">
        <f t="shared" si="14"/>
        <v>69.931852468908787</v>
      </c>
      <c r="G74" s="7">
        <f t="shared" si="4"/>
        <v>120.5601888778351</v>
      </c>
      <c r="H74" s="7">
        <f t="shared" si="5"/>
        <v>136.72211228422779</v>
      </c>
      <c r="I74" s="7">
        <f t="shared" si="6"/>
        <v>178.69379013618743</v>
      </c>
      <c r="J74" s="7">
        <f t="shared" si="7"/>
        <v>0</v>
      </c>
      <c r="K74" s="7">
        <f t="shared" si="8"/>
        <v>0</v>
      </c>
      <c r="L74" s="7">
        <f t="shared" si="9"/>
        <v>0</v>
      </c>
      <c r="M74" s="7">
        <f t="shared" si="10"/>
        <v>0</v>
      </c>
      <c r="N74" s="18"/>
      <c r="O74" s="6"/>
      <c r="P74" s="2"/>
      <c r="Q74" s="2"/>
      <c r="R74" s="18">
        <v>2</v>
      </c>
      <c r="S74" s="6">
        <v>58.643062867009462</v>
      </c>
      <c r="T74">
        <v>0.81738195335315744</v>
      </c>
      <c r="V74">
        <v>1</v>
      </c>
      <c r="W74" s="2">
        <v>108.39803651823782</v>
      </c>
      <c r="X74">
        <v>0.3967836855852136</v>
      </c>
    </row>
    <row r="75" spans="1:27">
      <c r="A75" s="24"/>
      <c r="B75" s="19">
        <v>16</v>
      </c>
      <c r="C75" s="7">
        <f t="shared" si="11"/>
        <v>32.898758268392314</v>
      </c>
      <c r="D75" s="7">
        <f t="shared" si="12"/>
        <v>26.873183558807085</v>
      </c>
      <c r="E75" s="7">
        <f t="shared" si="13"/>
        <v>26.590440219984004</v>
      </c>
      <c r="F75" s="7">
        <f t="shared" si="14"/>
        <v>23.552520123962676</v>
      </c>
      <c r="G75" s="7">
        <f t="shared" si="4"/>
        <v>58.810614475200929</v>
      </c>
      <c r="H75" s="7">
        <f t="shared" si="5"/>
        <v>73.538400835229879</v>
      </c>
      <c r="I75" s="7">
        <f t="shared" si="6"/>
        <v>86.968709429326253</v>
      </c>
      <c r="J75" s="7">
        <f t="shared" si="7"/>
        <v>101.94468160898879</v>
      </c>
      <c r="K75" s="7">
        <f t="shared" si="8"/>
        <v>45.178196753723618</v>
      </c>
      <c r="L75" s="7">
        <f t="shared" si="9"/>
        <v>30.505388265132481</v>
      </c>
      <c r="M75" s="7">
        <f t="shared" si="10"/>
        <v>41.284716258374672</v>
      </c>
      <c r="N75" s="18"/>
      <c r="O75" s="6"/>
      <c r="P75" s="2"/>
      <c r="Q75" s="2"/>
      <c r="R75" s="18">
        <v>22</v>
      </c>
      <c r="S75" s="6">
        <v>53.852134070285032</v>
      </c>
      <c r="T75">
        <v>0.95790735073659472</v>
      </c>
      <c r="V75">
        <v>42</v>
      </c>
      <c r="W75" s="7">
        <v>89.941703277173374</v>
      </c>
      <c r="X75">
        <v>0.65550145537158144</v>
      </c>
    </row>
    <row r="76" spans="1:27">
      <c r="A76" s="24"/>
      <c r="B76" s="19">
        <v>17</v>
      </c>
      <c r="C76" s="7">
        <f t="shared" si="11"/>
        <v>35.732474841930305</v>
      </c>
      <c r="D76" s="7">
        <f t="shared" si="12"/>
        <v>66.811203766342928</v>
      </c>
      <c r="E76" s="7">
        <f t="shared" si="13"/>
        <v>29.143507849801313</v>
      </c>
      <c r="F76" s="7">
        <f t="shared" si="14"/>
        <v>50.108402824757185</v>
      </c>
      <c r="G76" s="7">
        <f t="shared" si="4"/>
        <v>40.188824021047424</v>
      </c>
      <c r="H76" s="7">
        <f t="shared" si="5"/>
        <v>0</v>
      </c>
      <c r="I76" s="7">
        <f t="shared" si="6"/>
        <v>0</v>
      </c>
      <c r="J76" s="7">
        <f t="shared" si="7"/>
        <v>0</v>
      </c>
      <c r="K76" s="7">
        <f t="shared" si="8"/>
        <v>0</v>
      </c>
      <c r="L76" s="7">
        <f t="shared" si="9"/>
        <v>0</v>
      </c>
      <c r="M76" s="7">
        <f t="shared" si="10"/>
        <v>0</v>
      </c>
      <c r="N76" s="18"/>
      <c r="O76" s="6"/>
      <c r="P76" s="2"/>
      <c r="Q76" s="2"/>
      <c r="V76">
        <v>14</v>
      </c>
      <c r="W76" s="7">
        <v>101.15928344559133</v>
      </c>
      <c r="X76">
        <v>0.89411825833108871</v>
      </c>
    </row>
    <row r="77" spans="1:27">
      <c r="A77" s="24"/>
      <c r="B77" s="19">
        <v>18</v>
      </c>
      <c r="C77" s="7">
        <f t="shared" si="11"/>
        <v>39.408138246630358</v>
      </c>
      <c r="D77" s="7">
        <f t="shared" si="12"/>
        <v>31.007519490931259</v>
      </c>
      <c r="E77" s="7">
        <f t="shared" si="13"/>
        <v>65.244596229752815</v>
      </c>
      <c r="F77" s="7">
        <f t="shared" si="14"/>
        <v>61.242207189079423</v>
      </c>
      <c r="G77" s="7">
        <f t="shared" si="4"/>
        <v>58.695422744569292</v>
      </c>
      <c r="H77" s="7">
        <f t="shared" si="5"/>
        <v>80.346232115558948</v>
      </c>
      <c r="I77" s="7">
        <f t="shared" si="6"/>
        <v>85.118311356361843</v>
      </c>
      <c r="J77" s="7">
        <f t="shared" si="7"/>
        <v>96.519151096239227</v>
      </c>
      <c r="K77" s="7">
        <f t="shared" si="8"/>
        <v>72.947781416354999</v>
      </c>
      <c r="L77" s="7">
        <f t="shared" si="9"/>
        <v>66.54940437854377</v>
      </c>
      <c r="M77" s="7">
        <f t="shared" si="10"/>
        <v>79.337780873756628</v>
      </c>
      <c r="N77" s="18"/>
      <c r="O77" s="6"/>
      <c r="P77" s="2"/>
      <c r="Q77" s="2"/>
      <c r="V77">
        <v>37</v>
      </c>
      <c r="W77" s="94">
        <v>86.611615064368209</v>
      </c>
      <c r="X77">
        <v>0.90294937175386458</v>
      </c>
    </row>
    <row r="78" spans="1:27">
      <c r="A78" s="24"/>
      <c r="B78" s="19">
        <v>19</v>
      </c>
      <c r="C78" s="7">
        <f t="shared" si="11"/>
        <v>33.929200658769766</v>
      </c>
      <c r="D78" s="7">
        <f t="shared" si="12"/>
        <v>31.401265770181176</v>
      </c>
      <c r="E78" s="7">
        <f t="shared" si="13"/>
        <v>47.315003356940274</v>
      </c>
      <c r="F78" s="7">
        <f t="shared" si="14"/>
        <v>73.978223806732444</v>
      </c>
      <c r="G78" s="7">
        <f t="shared" si="4"/>
        <v>55.810393491022673</v>
      </c>
      <c r="H78" s="7">
        <f t="shared" si="5"/>
        <v>119.74180399157494</v>
      </c>
      <c r="I78" s="7">
        <f t="shared" si="6"/>
        <v>93.493797370832255</v>
      </c>
      <c r="J78" s="7">
        <f t="shared" si="7"/>
        <v>89.27097324563195</v>
      </c>
      <c r="K78" s="7">
        <f t="shared" si="8"/>
        <v>56.632443568712006</v>
      </c>
      <c r="L78" s="7">
        <f t="shared" si="9"/>
        <v>57.14242877614474</v>
      </c>
      <c r="M78" s="7">
        <f t="shared" si="10"/>
        <v>45.289199694150447</v>
      </c>
      <c r="N78" s="18"/>
      <c r="O78" s="6"/>
      <c r="P78" s="2"/>
      <c r="Q78" s="68"/>
      <c r="R78" s="18">
        <v>16</v>
      </c>
      <c r="S78" s="6">
        <v>58.810614475200929</v>
      </c>
      <c r="T78">
        <v>5.7384498499774672E-2</v>
      </c>
      <c r="V78">
        <v>15</v>
      </c>
      <c r="W78" s="7">
        <v>120.5601888778351</v>
      </c>
      <c r="X78">
        <v>0.92592674583564638</v>
      </c>
    </row>
    <row r="79" spans="1:27">
      <c r="A79" s="24"/>
      <c r="B79" s="19">
        <v>20</v>
      </c>
      <c r="C79" s="7">
        <f t="shared" si="11"/>
        <v>30.733153732517749</v>
      </c>
      <c r="D79" s="7">
        <f t="shared" si="12"/>
        <v>49.612031185490011</v>
      </c>
      <c r="E79" s="7">
        <f t="shared" si="13"/>
        <v>31.022180256648003</v>
      </c>
      <c r="F79" s="7">
        <f t="shared" si="14"/>
        <v>88.488193076112495</v>
      </c>
      <c r="G79" s="7">
        <f t="shared" si="4"/>
        <v>55.362716537886129</v>
      </c>
      <c r="H79" s="7">
        <f t="shared" si="5"/>
        <v>89.525965849348324</v>
      </c>
      <c r="I79" s="7">
        <f t="shared" si="6"/>
        <v>131.737451940532</v>
      </c>
      <c r="J79" s="7">
        <f t="shared" si="7"/>
        <v>152.5086153685165</v>
      </c>
      <c r="K79" s="7">
        <f t="shared" si="8"/>
        <v>78.950317779813901</v>
      </c>
      <c r="L79" s="7">
        <f t="shared" si="9"/>
        <v>99.652889768195038</v>
      </c>
      <c r="M79" s="7">
        <f t="shared" si="10"/>
        <v>109.25202612123863</v>
      </c>
      <c r="N79" s="18"/>
      <c r="O79" s="6"/>
      <c r="P79" s="2"/>
      <c r="Q79" s="2"/>
      <c r="R79" s="18">
        <v>27</v>
      </c>
      <c r="S79" s="6">
        <v>66.325304102587722</v>
      </c>
      <c r="T79">
        <v>0.21477604614820311</v>
      </c>
      <c r="AA79" s="7"/>
    </row>
    <row r="80" spans="1:27">
      <c r="A80" s="24"/>
      <c r="B80" s="19">
        <v>21</v>
      </c>
      <c r="C80" s="7">
        <f t="shared" si="11"/>
        <v>27.049112747408117</v>
      </c>
      <c r="D80" s="7">
        <f t="shared" si="12"/>
        <v>20.7135675626687</v>
      </c>
      <c r="E80" s="7">
        <f t="shared" si="13"/>
        <v>29.882829320946108</v>
      </c>
      <c r="F80" s="7">
        <f t="shared" si="14"/>
        <v>39.711301937701776</v>
      </c>
      <c r="G80" s="7">
        <f t="shared" si="4"/>
        <v>53.353668035915454</v>
      </c>
      <c r="H80" s="7">
        <f t="shared" si="5"/>
        <v>73.26194068171398</v>
      </c>
      <c r="I80" s="7">
        <f t="shared" si="6"/>
        <v>78.552382710359183</v>
      </c>
      <c r="J80" s="7">
        <f t="shared" si="7"/>
        <v>0</v>
      </c>
      <c r="K80" s="7">
        <f t="shared" si="8"/>
        <v>0</v>
      </c>
      <c r="L80" s="7">
        <f t="shared" si="9"/>
        <v>0</v>
      </c>
      <c r="M80" s="7">
        <f t="shared" si="10"/>
        <v>0</v>
      </c>
      <c r="N80" s="18"/>
      <c r="O80" s="6"/>
      <c r="P80" s="2"/>
      <c r="Q80" s="2"/>
      <c r="R80" s="18">
        <v>7</v>
      </c>
      <c r="S80" s="6">
        <v>67.4688438284944</v>
      </c>
      <c r="T80">
        <v>0.22305510481692181</v>
      </c>
      <c r="AA80" s="7"/>
    </row>
    <row r="81" spans="1:27" ht="15.75" thickBot="1">
      <c r="A81" s="45"/>
      <c r="B81" s="35">
        <v>22</v>
      </c>
      <c r="C81" s="7">
        <f t="shared" si="11"/>
        <v>14.529866022852794</v>
      </c>
      <c r="D81" s="7">
        <f t="shared" si="12"/>
        <v>28.792696670150455</v>
      </c>
      <c r="E81" s="7">
        <f t="shared" si="13"/>
        <v>38.226899408880605</v>
      </c>
      <c r="F81" s="7">
        <f t="shared" si="14"/>
        <v>43.196898986859651</v>
      </c>
      <c r="G81" s="7">
        <f t="shared" si="4"/>
        <v>53.852134070285032</v>
      </c>
      <c r="H81" s="7">
        <f t="shared" si="5"/>
        <v>91.985832897109134</v>
      </c>
      <c r="I81" s="7">
        <f t="shared" si="6"/>
        <v>80.581851564578201</v>
      </c>
      <c r="J81" s="7">
        <f t="shared" si="7"/>
        <v>142.77910292034892</v>
      </c>
      <c r="K81" s="7">
        <f t="shared" si="8"/>
        <v>147.63391076769631</v>
      </c>
      <c r="L81" s="7">
        <f t="shared" si="9"/>
        <v>178.31051583244951</v>
      </c>
      <c r="M81" s="7">
        <f t="shared" si="10"/>
        <v>190.35852365896636</v>
      </c>
      <c r="N81" s="18"/>
      <c r="O81" s="6"/>
      <c r="P81" s="2"/>
      <c r="Q81" s="2"/>
      <c r="R81" s="18">
        <v>26</v>
      </c>
      <c r="S81" s="6">
        <v>66.50123329118874</v>
      </c>
      <c r="T81">
        <v>0.26207496920382312</v>
      </c>
      <c r="AA81" s="7"/>
    </row>
    <row r="82" spans="1:27">
      <c r="A82" s="24">
        <v>5</v>
      </c>
      <c r="B82" s="19">
        <v>23</v>
      </c>
      <c r="C82" s="7">
        <f t="shared" si="11"/>
        <v>28.060705581864031</v>
      </c>
      <c r="D82" s="7">
        <f t="shared" si="12"/>
        <v>37.091737263383486</v>
      </c>
      <c r="E82" s="7">
        <f t="shared" si="13"/>
        <v>59.813306130471666</v>
      </c>
      <c r="F82" s="7">
        <f t="shared" si="14"/>
        <v>72.455598567292583</v>
      </c>
      <c r="G82" s="7">
        <f t="shared" si="4"/>
        <v>43.5801732905976</v>
      </c>
      <c r="H82" s="7">
        <f t="shared" si="5"/>
        <v>0</v>
      </c>
      <c r="I82" s="7">
        <f t="shared" si="6"/>
        <v>0</v>
      </c>
      <c r="J82" s="7">
        <f t="shared" si="7"/>
        <v>0</v>
      </c>
      <c r="K82" s="7">
        <f t="shared" si="8"/>
        <v>0</v>
      </c>
      <c r="L82" s="7">
        <f t="shared" si="9"/>
        <v>0</v>
      </c>
      <c r="M82" s="7">
        <f t="shared" si="10"/>
        <v>0</v>
      </c>
      <c r="N82" s="18"/>
      <c r="O82" s="6"/>
      <c r="P82" s="2"/>
      <c r="Q82" s="2"/>
      <c r="R82" s="18">
        <v>8</v>
      </c>
      <c r="S82" s="6">
        <v>60.167782501551713</v>
      </c>
      <c r="T82">
        <v>0.31689048612214776</v>
      </c>
      <c r="V82" s="95" t="s">
        <v>29</v>
      </c>
      <c r="AA82" s="7"/>
    </row>
    <row r="83" spans="1:27">
      <c r="A83" s="24"/>
      <c r="B83" s="19">
        <v>24</v>
      </c>
      <c r="C83" s="7">
        <f t="shared" si="11"/>
        <v>31.365661053440494</v>
      </c>
      <c r="D83" s="7">
        <f t="shared" si="12"/>
        <v>21.563891974240342</v>
      </c>
      <c r="E83" s="7">
        <f t="shared" si="13"/>
        <v>23.18495378349267</v>
      </c>
      <c r="F83" s="7">
        <f t="shared" si="14"/>
        <v>18.472564803107986</v>
      </c>
      <c r="G83" s="7">
        <f t="shared" si="4"/>
        <v>66.018998818862698</v>
      </c>
      <c r="H83" s="7">
        <f t="shared" si="5"/>
        <v>85.214653531071932</v>
      </c>
      <c r="I83" s="7">
        <f t="shared" si="6"/>
        <v>97.032277896325539</v>
      </c>
      <c r="J83" s="7">
        <f t="shared" si="7"/>
        <v>0</v>
      </c>
      <c r="K83" s="7">
        <f t="shared" si="8"/>
        <v>0</v>
      </c>
      <c r="L83" s="7">
        <f t="shared" si="9"/>
        <v>0</v>
      </c>
      <c r="M83" s="7">
        <f t="shared" si="10"/>
        <v>0</v>
      </c>
      <c r="N83" s="18"/>
      <c r="O83" s="6"/>
      <c r="P83" s="2"/>
      <c r="Q83" s="2"/>
      <c r="R83" s="18">
        <v>4</v>
      </c>
      <c r="S83" s="6">
        <v>65.889669921289936</v>
      </c>
      <c r="T83">
        <v>0.35459421465869245</v>
      </c>
      <c r="AA83" s="7"/>
    </row>
    <row r="84" spans="1:27" ht="15.75" thickBot="1">
      <c r="A84" s="45"/>
      <c r="B84" s="35">
        <v>25</v>
      </c>
      <c r="C84" s="7">
        <f t="shared" si="11"/>
        <v>36.175439406086468</v>
      </c>
      <c r="D84" s="7">
        <f t="shared" ref="D84:D101" si="15">4/3*PI()*(F38/2)*(G38/2)*(H38/2)</f>
        <v>33.481523705633222</v>
      </c>
      <c r="E84" s="7">
        <f t="shared" ref="E84:E101" si="16">4/3*PI()*(I38/2)*(J38/2)*(K38/2)</f>
        <v>58.831558426224852</v>
      </c>
      <c r="F84" s="7">
        <f t="shared" ref="F84:F101" si="17">4/3*PI()*(L38/2)*(M38/2)*(N38/2)</f>
        <v>70.49733914655495</v>
      </c>
      <c r="G84" s="7">
        <f t="shared" si="4"/>
        <v>16.486554647263635</v>
      </c>
      <c r="H84" s="7">
        <f t="shared" si="5"/>
        <v>43.705836996741198</v>
      </c>
      <c r="I84" s="7">
        <f t="shared" si="6"/>
        <v>20.72665753205866</v>
      </c>
      <c r="J84" s="7">
        <f t="shared" si="7"/>
        <v>34.447563446612079</v>
      </c>
      <c r="K84" s="7">
        <f t="shared" si="8"/>
        <v>54.742251988802131</v>
      </c>
      <c r="L84" s="7">
        <f t="shared" si="9"/>
        <v>53.392414345309732</v>
      </c>
      <c r="M84" s="7">
        <f t="shared" si="10"/>
        <v>54.154774162580843</v>
      </c>
      <c r="N84" s="18"/>
      <c r="O84" s="6"/>
      <c r="P84" s="2"/>
      <c r="Q84" s="2"/>
      <c r="R84" s="18">
        <v>35</v>
      </c>
      <c r="S84" s="6">
        <v>60.475658581603511</v>
      </c>
      <c r="T84">
        <v>0.63470806166202465</v>
      </c>
      <c r="AA84" s="2"/>
    </row>
    <row r="85" spans="1:27">
      <c r="A85" s="24">
        <v>6</v>
      </c>
      <c r="B85" s="19">
        <v>26</v>
      </c>
      <c r="C85" s="7">
        <f t="shared" si="11"/>
        <v>51.826854006270821</v>
      </c>
      <c r="D85" s="7">
        <f t="shared" si="15"/>
        <v>35.732474841930305</v>
      </c>
      <c r="E85" s="7">
        <f t="shared" si="16"/>
        <v>54.965305067207026</v>
      </c>
      <c r="F85" s="7">
        <f t="shared" si="17"/>
        <v>43.041390150506956</v>
      </c>
      <c r="G85" s="7">
        <f t="shared" si="4"/>
        <v>66.50123329118874</v>
      </c>
      <c r="H85" s="7">
        <f t="shared" si="5"/>
        <v>0</v>
      </c>
      <c r="I85" s="7">
        <f t="shared" si="6"/>
        <v>0</v>
      </c>
      <c r="J85" s="7">
        <f t="shared" si="7"/>
        <v>0</v>
      </c>
      <c r="K85" s="7">
        <f t="shared" si="8"/>
        <v>0</v>
      </c>
      <c r="L85" s="7">
        <f t="shared" si="9"/>
        <v>0</v>
      </c>
      <c r="M85" s="7">
        <f t="shared" si="10"/>
        <v>0</v>
      </c>
      <c r="N85" s="18"/>
      <c r="O85" s="6"/>
      <c r="P85" s="2"/>
      <c r="Q85" s="2"/>
      <c r="R85" s="18">
        <v>31</v>
      </c>
      <c r="S85" s="6">
        <v>64.167029949571514</v>
      </c>
      <c r="T85">
        <v>0.70350428816513788</v>
      </c>
      <c r="AA85" s="2"/>
    </row>
    <row r="86" spans="1:27">
      <c r="A86" s="24"/>
      <c r="B86" s="19">
        <v>27</v>
      </c>
      <c r="C86" s="7">
        <f t="shared" si="11"/>
        <v>41.209841633464109</v>
      </c>
      <c r="D86" s="7">
        <f t="shared" si="15"/>
        <v>55.064265235795091</v>
      </c>
      <c r="E86" s="7">
        <f t="shared" si="16"/>
        <v>60.25155830564745</v>
      </c>
      <c r="F86" s="7">
        <f t="shared" si="17"/>
        <v>87.147780210580862</v>
      </c>
      <c r="G86" s="7">
        <f t="shared" si="4"/>
        <v>66.325304102587722</v>
      </c>
      <c r="H86" s="7">
        <f t="shared" si="5"/>
        <v>117.21910509074235</v>
      </c>
      <c r="I86" s="7">
        <f t="shared" si="6"/>
        <v>101.20326574274159</v>
      </c>
      <c r="J86" s="7">
        <f t="shared" si="7"/>
        <v>140.74335088082273</v>
      </c>
      <c r="K86" s="7">
        <f t="shared" si="8"/>
        <v>108.06450409818169</v>
      </c>
      <c r="L86" s="7">
        <f t="shared" si="9"/>
        <v>84.768547374262198</v>
      </c>
      <c r="M86" s="7">
        <f t="shared" si="10"/>
        <v>116.74996058780629</v>
      </c>
      <c r="N86" s="18"/>
      <c r="O86" s="6"/>
      <c r="P86" s="2"/>
      <c r="Q86" s="2"/>
      <c r="R86" s="18">
        <v>24</v>
      </c>
      <c r="S86" s="6">
        <v>66.018998818862698</v>
      </c>
      <c r="T86">
        <v>0.95960226342836652</v>
      </c>
      <c r="AA86" s="2"/>
    </row>
    <row r="87" spans="1:27" ht="15.75" thickBot="1">
      <c r="A87" s="45"/>
      <c r="B87" s="35">
        <v>28</v>
      </c>
      <c r="C87" s="7">
        <f t="shared" si="11"/>
        <v>49.134509102144349</v>
      </c>
      <c r="D87" s="7">
        <f t="shared" si="15"/>
        <v>31.424304116307511</v>
      </c>
      <c r="E87" s="7">
        <f t="shared" si="16"/>
        <v>53.800821390276404</v>
      </c>
      <c r="F87" s="7">
        <f t="shared" si="17"/>
        <v>70.063799360359567</v>
      </c>
      <c r="G87" s="7">
        <f t="shared" si="4"/>
        <v>134.54394137773886</v>
      </c>
      <c r="H87" s="7">
        <f t="shared" si="5"/>
        <v>0</v>
      </c>
      <c r="I87" s="7">
        <f t="shared" si="6"/>
        <v>0</v>
      </c>
      <c r="J87" s="7">
        <f t="shared" si="7"/>
        <v>0</v>
      </c>
      <c r="K87" s="7">
        <f t="shared" si="8"/>
        <v>0</v>
      </c>
      <c r="L87" s="7">
        <f t="shared" si="9"/>
        <v>0</v>
      </c>
      <c r="M87" s="7">
        <f t="shared" si="10"/>
        <v>0</v>
      </c>
      <c r="N87" s="18"/>
      <c r="O87" s="6"/>
      <c r="P87" s="2"/>
      <c r="Q87" s="2"/>
      <c r="AA87" s="2"/>
    </row>
    <row r="88" spans="1:27">
      <c r="A88" s="24">
        <v>7</v>
      </c>
      <c r="B88" s="19">
        <v>29</v>
      </c>
      <c r="C88" s="7">
        <f t="shared" si="11"/>
        <v>48.355394124054094</v>
      </c>
      <c r="D88" s="7">
        <f t="shared" si="15"/>
        <v>43.305807532184097</v>
      </c>
      <c r="E88" s="7">
        <f t="shared" si="16"/>
        <v>48.956485518440935</v>
      </c>
      <c r="F88" s="7">
        <f t="shared" si="17"/>
        <v>81.829063848053323</v>
      </c>
      <c r="G88" s="7">
        <f t="shared" si="4"/>
        <v>68.989374672831843</v>
      </c>
      <c r="H88" s="7">
        <f t="shared" si="5"/>
        <v>86.87917403869892</v>
      </c>
      <c r="I88" s="7">
        <f t="shared" si="6"/>
        <v>99.25704909384271</v>
      </c>
      <c r="J88" s="7">
        <f t="shared" si="7"/>
        <v>144.70961160597983</v>
      </c>
      <c r="K88" s="7">
        <f t="shared" si="8"/>
        <v>174.77308250450736</v>
      </c>
      <c r="L88" s="7">
        <f t="shared" si="9"/>
        <v>180.60230767324319</v>
      </c>
      <c r="M88" s="7">
        <f t="shared" si="10"/>
        <v>159.04469888431007</v>
      </c>
      <c r="N88" s="18"/>
      <c r="O88" s="6"/>
      <c r="P88" s="2"/>
      <c r="Q88" s="2"/>
      <c r="R88" s="2" t="s">
        <v>19</v>
      </c>
      <c r="S88" s="2"/>
      <c r="T88" s="2"/>
      <c r="U88" s="2"/>
      <c r="V88" t="s">
        <v>22</v>
      </c>
      <c r="Y88" t="s">
        <v>23</v>
      </c>
      <c r="Z88" s="2"/>
      <c r="AA88" s="2"/>
    </row>
    <row r="89" spans="1:27">
      <c r="A89" s="24"/>
      <c r="B89" s="19">
        <v>30</v>
      </c>
      <c r="C89" s="7">
        <f t="shared" si="11"/>
        <v>50.02986300841745</v>
      </c>
      <c r="D89" s="7">
        <f t="shared" si="15"/>
        <v>42.411500823462205</v>
      </c>
      <c r="E89" s="7">
        <f t="shared" si="16"/>
        <v>52.778756580308517</v>
      </c>
      <c r="F89" s="7">
        <f t="shared" si="17"/>
        <v>55.837097028578171</v>
      </c>
      <c r="G89" s="7">
        <f t="shared" si="4"/>
        <v>77.669595174700447</v>
      </c>
      <c r="H89" s="7">
        <f t="shared" si="5"/>
        <v>126.3768476759566</v>
      </c>
      <c r="I89" s="7">
        <f t="shared" si="6"/>
        <v>118.35636163134187</v>
      </c>
      <c r="J89" s="7">
        <f t="shared" si="7"/>
        <v>95.818575934488678</v>
      </c>
      <c r="K89" s="7">
        <f t="shared" si="8"/>
        <v>103.39505021739608</v>
      </c>
      <c r="L89" s="7">
        <f t="shared" si="9"/>
        <v>111.49512327590175</v>
      </c>
      <c r="M89" s="7">
        <f t="shared" si="10"/>
        <v>102.31538954211238</v>
      </c>
      <c r="N89" s="18"/>
      <c r="O89" s="6"/>
      <c r="P89" s="2"/>
      <c r="Q89" s="2"/>
      <c r="R89" s="2">
        <v>3</v>
      </c>
      <c r="S89" s="7">
        <v>71.675436391651132</v>
      </c>
      <c r="T89" s="2"/>
      <c r="U89" s="2"/>
      <c r="V89" s="18">
        <v>23</v>
      </c>
      <c r="W89" s="6">
        <v>43.5801732905976</v>
      </c>
      <c r="X89" s="2"/>
      <c r="Y89" s="18">
        <v>21</v>
      </c>
      <c r="Z89" s="6">
        <v>53.353668035915454</v>
      </c>
      <c r="AA89" s="2"/>
    </row>
    <row r="90" spans="1:27">
      <c r="A90" s="24"/>
      <c r="B90" s="19">
        <v>31</v>
      </c>
      <c r="C90" s="7">
        <f t="shared" si="11"/>
        <v>50.867097450599132</v>
      </c>
      <c r="D90" s="7">
        <f t="shared" si="15"/>
        <v>16.932137205297789</v>
      </c>
      <c r="E90" s="7">
        <f t="shared" si="16"/>
        <v>26.041185104381395</v>
      </c>
      <c r="F90" s="7">
        <f t="shared" si="17"/>
        <v>29.556103684972779</v>
      </c>
      <c r="G90" s="7">
        <f t="shared" si="4"/>
        <v>64.167029949571514</v>
      </c>
      <c r="H90" s="7">
        <f t="shared" si="5"/>
        <v>0</v>
      </c>
      <c r="I90" s="7">
        <f t="shared" si="6"/>
        <v>0</v>
      </c>
      <c r="J90" s="7">
        <f t="shared" si="7"/>
        <v>0</v>
      </c>
      <c r="K90" s="7">
        <f t="shared" si="8"/>
        <v>0</v>
      </c>
      <c r="L90" s="7">
        <f t="shared" si="9"/>
        <v>0</v>
      </c>
      <c r="M90" s="7">
        <f t="shared" si="10"/>
        <v>0</v>
      </c>
      <c r="N90" s="18"/>
      <c r="O90" s="6"/>
      <c r="P90" s="2"/>
      <c r="Q90" s="2"/>
      <c r="R90" s="18">
        <v>9</v>
      </c>
      <c r="S90" s="6">
        <v>29.650351464580467</v>
      </c>
      <c r="T90" s="2"/>
      <c r="U90" s="2"/>
      <c r="V90" s="18">
        <v>26</v>
      </c>
      <c r="W90" s="6">
        <v>66.50123329118874</v>
      </c>
      <c r="X90" s="2"/>
      <c r="Y90" s="18">
        <v>8</v>
      </c>
      <c r="Z90" s="6">
        <v>60.167782501551713</v>
      </c>
      <c r="AA90" s="2"/>
    </row>
    <row r="91" spans="1:27">
      <c r="A91" s="24"/>
      <c r="B91" s="19">
        <v>32</v>
      </c>
      <c r="C91" s="7">
        <f t="shared" si="11"/>
        <v>40.482039335382467</v>
      </c>
      <c r="D91" s="7">
        <f t="shared" si="15"/>
        <v>28.651325000738911</v>
      </c>
      <c r="E91" s="7">
        <f t="shared" si="16"/>
        <v>23.712741349295754</v>
      </c>
      <c r="F91" s="7">
        <f t="shared" si="17"/>
        <v>37.284421612803662</v>
      </c>
      <c r="G91" s="7">
        <f t="shared" si="4"/>
        <v>26.389378290154259</v>
      </c>
      <c r="H91" s="7">
        <f t="shared" si="5"/>
        <v>0</v>
      </c>
      <c r="I91" s="7">
        <f t="shared" si="6"/>
        <v>0</v>
      </c>
      <c r="J91" s="7">
        <f t="shared" si="7"/>
        <v>0</v>
      </c>
      <c r="K91" s="7">
        <f t="shared" si="8"/>
        <v>0</v>
      </c>
      <c r="L91" s="7">
        <f t="shared" si="9"/>
        <v>0</v>
      </c>
      <c r="M91" s="7">
        <f t="shared" si="10"/>
        <v>0</v>
      </c>
      <c r="N91" s="18"/>
      <c r="O91" s="6"/>
      <c r="P91" s="2"/>
      <c r="Q91" s="2"/>
      <c r="R91" s="2">
        <v>11</v>
      </c>
      <c r="S91" s="2">
        <v>104.19510914651028</v>
      </c>
      <c r="T91" s="2"/>
      <c r="U91" s="2"/>
      <c r="V91">
        <v>28</v>
      </c>
      <c r="W91" s="7">
        <v>134.54394137773886</v>
      </c>
      <c r="X91" s="2"/>
      <c r="Y91">
        <v>5</v>
      </c>
      <c r="Z91" s="7">
        <v>110.58406140636072</v>
      </c>
      <c r="AA91" s="2"/>
    </row>
    <row r="92" spans="1:27">
      <c r="A92" s="24"/>
      <c r="B92" s="19">
        <v>33</v>
      </c>
      <c r="C92" s="7">
        <f t="shared" si="11"/>
        <v>37.251434889940967</v>
      </c>
      <c r="D92" s="7">
        <f t="shared" si="15"/>
        <v>31.070351344003051</v>
      </c>
      <c r="E92" s="7">
        <f t="shared" si="16"/>
        <v>18.378317023500291</v>
      </c>
      <c r="F92" s="7">
        <f t="shared" si="17"/>
        <v>56.138689923322801</v>
      </c>
      <c r="G92" s="7">
        <f t="shared" si="4"/>
        <v>42.486899047148356</v>
      </c>
      <c r="H92" s="7">
        <f t="shared" si="5"/>
        <v>53.834331711914686</v>
      </c>
      <c r="I92" s="7">
        <f t="shared" si="6"/>
        <v>58.701705929876482</v>
      </c>
      <c r="J92" s="7">
        <f t="shared" si="7"/>
        <v>59.36196398590593</v>
      </c>
      <c r="K92" s="7">
        <f t="shared" si="8"/>
        <v>62.938667222017912</v>
      </c>
      <c r="L92" s="7">
        <f t="shared" si="9"/>
        <v>91.027647137764248</v>
      </c>
      <c r="M92" s="7">
        <f t="shared" si="10"/>
        <v>88.153089859729576</v>
      </c>
      <c r="N92" s="18"/>
      <c r="O92" s="6"/>
      <c r="P92" s="2"/>
      <c r="Q92" s="2"/>
      <c r="R92" s="18">
        <v>16</v>
      </c>
      <c r="S92" s="6">
        <v>58.810614475200929</v>
      </c>
      <c r="T92" s="2"/>
      <c r="U92" s="2"/>
      <c r="V92" s="68" t="s">
        <v>27</v>
      </c>
      <c r="W92" s="68">
        <f>AVERAGE(W89:W91)</f>
        <v>81.541782653175062</v>
      </c>
      <c r="X92" s="2"/>
      <c r="Y92" s="68" t="s">
        <v>27</v>
      </c>
      <c r="Z92" s="68">
        <f>AVERAGE(Z89:Z91)</f>
        <v>74.701837314609293</v>
      </c>
      <c r="AA92" s="2"/>
    </row>
    <row r="93" spans="1:27">
      <c r="A93" s="24"/>
      <c r="B93" s="19">
        <v>34</v>
      </c>
      <c r="C93" s="7">
        <f t="shared" si="11"/>
        <v>44.317400366640008</v>
      </c>
      <c r="D93" s="7">
        <f t="shared" si="15"/>
        <v>43.25973083993145</v>
      </c>
      <c r="E93" s="7">
        <f t="shared" si="16"/>
        <v>62.514552213783297</v>
      </c>
      <c r="F93" s="7">
        <f t="shared" si="17"/>
        <v>51.486514802131914</v>
      </c>
      <c r="G93" s="7">
        <f t="shared" si="4"/>
        <v>53.392414345309732</v>
      </c>
      <c r="H93" s="7">
        <f t="shared" si="5"/>
        <v>66.077118282954117</v>
      </c>
      <c r="I93" s="7">
        <f t="shared" si="6"/>
        <v>91.132366892883923</v>
      </c>
      <c r="J93" s="7">
        <f t="shared" si="7"/>
        <v>66.018998818862698</v>
      </c>
      <c r="K93" s="7">
        <f t="shared" si="8"/>
        <v>64.624655279444426</v>
      </c>
      <c r="L93" s="7">
        <f t="shared" si="9"/>
        <v>87.067145999138717</v>
      </c>
      <c r="M93" s="7">
        <f t="shared" si="10"/>
        <v>116.55308744818132</v>
      </c>
      <c r="N93" s="18"/>
      <c r="O93" s="6"/>
      <c r="P93" s="2"/>
      <c r="Q93" s="2"/>
      <c r="R93" s="18">
        <v>19</v>
      </c>
      <c r="S93" s="6">
        <v>55.810393491022673</v>
      </c>
      <c r="T93" s="2"/>
      <c r="U93" s="2"/>
      <c r="V93" s="68" t="s">
        <v>28</v>
      </c>
      <c r="W93" s="68">
        <f>STDEV(W89:W91)</f>
        <v>47.310309341469811</v>
      </c>
      <c r="X93" s="2"/>
      <c r="Y93" s="68" t="s">
        <v>28</v>
      </c>
      <c r="Z93" s="68">
        <f>STDEV(Z89:Z91)</f>
        <v>31.261134709343139</v>
      </c>
      <c r="AA93" s="2"/>
    </row>
    <row r="94" spans="1:27">
      <c r="A94" s="24"/>
      <c r="B94" s="19">
        <v>35</v>
      </c>
      <c r="C94" s="7">
        <f t="shared" si="11"/>
        <v>48.707252501256136</v>
      </c>
      <c r="D94" s="7">
        <f t="shared" si="15"/>
        <v>31.978271620890503</v>
      </c>
      <c r="E94" s="7">
        <f t="shared" si="16"/>
        <v>49.989022303920791</v>
      </c>
      <c r="F94" s="7">
        <f t="shared" si="17"/>
        <v>64.104198096499715</v>
      </c>
      <c r="G94" s="7">
        <f t="shared" si="4"/>
        <v>60.475658581603511</v>
      </c>
      <c r="H94" s="7">
        <f t="shared" si="5"/>
        <v>92.032956786912976</v>
      </c>
      <c r="I94" s="7">
        <f t="shared" si="6"/>
        <v>99.25704909384271</v>
      </c>
      <c r="J94" s="7">
        <f t="shared" si="7"/>
        <v>0</v>
      </c>
      <c r="K94" s="7">
        <f t="shared" si="8"/>
        <v>0</v>
      </c>
      <c r="L94" s="7">
        <f t="shared" si="9"/>
        <v>0</v>
      </c>
      <c r="M94" s="7">
        <f t="shared" si="10"/>
        <v>0</v>
      </c>
      <c r="N94" s="18"/>
      <c r="O94" s="6"/>
      <c r="P94" s="2"/>
      <c r="Q94" s="2"/>
      <c r="R94" s="18">
        <v>20</v>
      </c>
      <c r="S94" s="6">
        <v>55.4</v>
      </c>
      <c r="T94" s="2"/>
      <c r="U94" s="2"/>
      <c r="V94" s="2"/>
      <c r="W94" s="2"/>
      <c r="X94" s="2"/>
      <c r="Y94" s="2"/>
      <c r="Z94" s="2"/>
      <c r="AA94" s="2"/>
    </row>
    <row r="95" spans="1:27" ht="15.75" thickBot="1">
      <c r="A95" s="45"/>
      <c r="B95" s="35">
        <v>36</v>
      </c>
      <c r="C95" s="7">
        <f t="shared" si="11"/>
        <v>42.081633594835274</v>
      </c>
      <c r="D95" s="7">
        <f t="shared" si="15"/>
        <v>49.423535626274621</v>
      </c>
      <c r="E95" s="7">
        <f t="shared" si="16"/>
        <v>47.430195087571896</v>
      </c>
      <c r="F95" s="7">
        <f t="shared" si="17"/>
        <v>56.789523201391489</v>
      </c>
      <c r="G95" s="7">
        <f t="shared" si="4"/>
        <v>77.810966844112002</v>
      </c>
      <c r="H95" s="7">
        <f t="shared" si="5"/>
        <v>77.804683658804805</v>
      </c>
      <c r="I95" s="7">
        <f t="shared" si="6"/>
        <v>74.388725246801513</v>
      </c>
      <c r="J95" s="7">
        <f t="shared" si="7"/>
        <v>91.439195775384505</v>
      </c>
      <c r="K95" s="7">
        <f t="shared" si="8"/>
        <v>72.13096732642164</v>
      </c>
      <c r="L95" s="7">
        <f>4/3*PI()*(AD48/2)*(AE48/2)*(AF48/2)</f>
        <v>63.928268907898698</v>
      </c>
      <c r="M95" s="7">
        <f t="shared" si="10"/>
        <v>57.595865315812866</v>
      </c>
      <c r="N95" s="18"/>
      <c r="O95" s="6"/>
      <c r="P95" s="2"/>
      <c r="Q95" s="2"/>
      <c r="R95" s="18">
        <v>30</v>
      </c>
      <c r="S95" s="7">
        <v>77.669595174700447</v>
      </c>
      <c r="T95" s="2"/>
      <c r="U95" s="2"/>
      <c r="V95" s="2"/>
      <c r="W95" s="2"/>
      <c r="X95" s="2"/>
      <c r="Y95" s="2"/>
      <c r="Z95" s="2"/>
      <c r="AA95" s="2"/>
    </row>
    <row r="96" spans="1:27">
      <c r="A96" s="24">
        <v>8</v>
      </c>
      <c r="B96" s="19">
        <v>37</v>
      </c>
      <c r="C96" s="7">
        <f t="shared" si="11"/>
        <v>41.584214758016891</v>
      </c>
      <c r="D96" s="7">
        <f t="shared" si="15"/>
        <v>43.705836996741198</v>
      </c>
      <c r="E96" s="7">
        <f t="shared" si="16"/>
        <v>41.22397880040527</v>
      </c>
      <c r="F96" s="7">
        <f t="shared" si="17"/>
        <v>31.677725923697079</v>
      </c>
      <c r="G96" s="7">
        <f t="shared" si="4"/>
        <v>86.611615064368209</v>
      </c>
      <c r="H96" s="7">
        <f t="shared" si="5"/>
        <v>0</v>
      </c>
      <c r="I96" s="7">
        <f t="shared" si="6"/>
        <v>0</v>
      </c>
      <c r="J96" s="7">
        <f t="shared" si="7"/>
        <v>0</v>
      </c>
      <c r="K96" s="7">
        <f t="shared" si="8"/>
        <v>0</v>
      </c>
      <c r="L96" s="7">
        <f t="shared" si="9"/>
        <v>0</v>
      </c>
      <c r="M96" s="7">
        <f t="shared" si="10"/>
        <v>0</v>
      </c>
      <c r="N96" s="18"/>
      <c r="O96" s="6"/>
      <c r="P96" s="2"/>
      <c r="Q96" s="2"/>
      <c r="R96" s="18">
        <v>39</v>
      </c>
      <c r="S96" s="7">
        <v>79.367102405190138</v>
      </c>
      <c r="T96" s="2"/>
      <c r="U96" s="2"/>
      <c r="V96" s="2"/>
      <c r="W96" s="2"/>
      <c r="X96" s="2"/>
      <c r="Y96" s="2"/>
      <c r="Z96" s="2"/>
      <c r="AA96" s="2"/>
    </row>
    <row r="97" spans="1:27">
      <c r="A97" s="24"/>
      <c r="B97" s="19">
        <v>38</v>
      </c>
      <c r="C97" s="7">
        <f t="shared" si="11"/>
        <v>53.570437929013153</v>
      </c>
      <c r="D97" s="7">
        <f t="shared" si="15"/>
        <v>24.278228026941918</v>
      </c>
      <c r="E97" s="7">
        <f t="shared" si="16"/>
        <v>42.474332676534004</v>
      </c>
      <c r="F97" s="7">
        <f t="shared" si="17"/>
        <v>44.648314792818148</v>
      </c>
      <c r="G97" s="7">
        <f t="shared" si="4"/>
        <v>28.300513821088046</v>
      </c>
      <c r="H97" s="7">
        <f t="shared" si="5"/>
        <v>46.076692252650304</v>
      </c>
      <c r="I97" s="7">
        <f t="shared" si="6"/>
        <v>30.159289474462007</v>
      </c>
      <c r="J97" s="7">
        <f t="shared" si="7"/>
        <v>0</v>
      </c>
      <c r="K97" s="7">
        <f t="shared" si="8"/>
        <v>0</v>
      </c>
      <c r="L97" s="7">
        <f t="shared" si="9"/>
        <v>0</v>
      </c>
      <c r="M97" s="7">
        <f t="shared" si="10"/>
        <v>0</v>
      </c>
      <c r="N97" s="18"/>
      <c r="O97" s="6"/>
      <c r="P97" s="2"/>
      <c r="Q97" s="2"/>
      <c r="R97" s="68" t="s">
        <v>27</v>
      </c>
      <c r="S97" s="68">
        <f>AVERAGE(S89:S96)</f>
        <v>66.572325318607014</v>
      </c>
      <c r="T97" s="2"/>
      <c r="U97" s="2"/>
      <c r="V97" s="2"/>
      <c r="W97" s="2"/>
      <c r="X97" s="2"/>
      <c r="Y97" s="2"/>
      <c r="Z97" s="2"/>
      <c r="AA97" s="2"/>
    </row>
    <row r="98" spans="1:27" ht="15.75" thickBot="1">
      <c r="A98" s="45"/>
      <c r="B98" s="35">
        <v>39</v>
      </c>
      <c r="C98" s="7">
        <f t="shared" si="11"/>
        <v>43.835689493089575</v>
      </c>
      <c r="D98" s="7">
        <f t="shared" si="15"/>
        <v>30.347785033677397</v>
      </c>
      <c r="E98" s="7">
        <f t="shared" si="16"/>
        <v>56.492119096851667</v>
      </c>
      <c r="F98" s="7">
        <f t="shared" si="17"/>
        <v>54.437517501403924</v>
      </c>
      <c r="G98" s="7">
        <f t="shared" si="4"/>
        <v>79.367102405190138</v>
      </c>
      <c r="H98" s="7">
        <f t="shared" si="5"/>
        <v>101.67450464078007</v>
      </c>
      <c r="I98" s="7">
        <f t="shared" si="6"/>
        <v>122.71060904921731</v>
      </c>
      <c r="J98" s="7">
        <f t="shared" si="7"/>
        <v>79.145096524336452</v>
      </c>
      <c r="K98" s="7">
        <f t="shared" si="8"/>
        <v>25.987254430494769</v>
      </c>
      <c r="L98" s="7">
        <f t="shared" si="9"/>
        <v>22.244570382518127</v>
      </c>
      <c r="M98" s="7">
        <f>4/3*PI()*(AG55/2)*(AH55/2)*(AI55/2)</f>
        <v>4.1887902047863905</v>
      </c>
      <c r="N98" s="18"/>
      <c r="O98" s="6"/>
      <c r="P98" s="2"/>
      <c r="Q98" s="2"/>
      <c r="R98" s="68" t="s">
        <v>28</v>
      </c>
      <c r="S98" s="68">
        <f>STDEV(S89:S96)</f>
        <v>22.014565511820646</v>
      </c>
      <c r="T98" s="2"/>
      <c r="U98" s="2"/>
      <c r="V98" s="2"/>
      <c r="W98" s="2"/>
      <c r="X98" s="2"/>
      <c r="Y98" s="2"/>
      <c r="Z98" s="2"/>
      <c r="AA98" s="2"/>
    </row>
    <row r="99" spans="1:27">
      <c r="A99" s="24">
        <v>9</v>
      </c>
      <c r="B99" s="19">
        <v>40</v>
      </c>
      <c r="C99" s="7">
        <f t="shared" si="11"/>
        <v>47.123889803846893</v>
      </c>
      <c r="D99" s="7">
        <f t="shared" si="15"/>
        <v>31.608610885318107</v>
      </c>
      <c r="E99" s="7">
        <f t="shared" si="16"/>
        <v>47.45061543982024</v>
      </c>
      <c r="F99" s="7">
        <f t="shared" si="17"/>
        <v>46.464155346593031</v>
      </c>
      <c r="G99" s="7">
        <f t="shared" si="4"/>
        <v>79.65717612687159</v>
      </c>
      <c r="H99" s="7">
        <f t="shared" si="5"/>
        <v>81.741099253752836</v>
      </c>
      <c r="I99" s="7">
        <f t="shared" si="6"/>
        <v>87.386541252253679</v>
      </c>
      <c r="J99" s="7">
        <f t="shared" si="7"/>
        <v>83.362161063005161</v>
      </c>
      <c r="K99" s="7">
        <f t="shared" si="8"/>
        <v>82.563672930217734</v>
      </c>
      <c r="L99" s="7">
        <f t="shared" si="9"/>
        <v>123.79760010735937</v>
      </c>
      <c r="M99" s="7">
        <f t="shared" si="10"/>
        <v>117.69715077286358</v>
      </c>
      <c r="N99" s="18"/>
      <c r="O99" s="6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>
      <c r="A100" s="24"/>
      <c r="B100" s="19">
        <v>41</v>
      </c>
      <c r="C100" s="7">
        <f t="shared" si="11"/>
        <v>33.489377687267194</v>
      </c>
      <c r="D100" s="7">
        <f t="shared" si="15"/>
        <v>46.181412007769964</v>
      </c>
      <c r="E100" s="7">
        <f t="shared" si="16"/>
        <v>28.915742382416049</v>
      </c>
      <c r="F100" s="7">
        <f t="shared" si="17"/>
        <v>46.143712895926875</v>
      </c>
      <c r="G100" s="7">
        <f t="shared" si="4"/>
        <v>84.799439702022482</v>
      </c>
      <c r="H100" s="7">
        <f t="shared" si="5"/>
        <v>122.12417842054722</v>
      </c>
      <c r="I100" s="7">
        <f t="shared" si="6"/>
        <v>117.13951807685142</v>
      </c>
      <c r="J100" s="7">
        <f t="shared" si="7"/>
        <v>122.14983476055156</v>
      </c>
      <c r="K100" s="7">
        <f t="shared" si="8"/>
        <v>136.56503265154831</v>
      </c>
      <c r="L100" s="7">
        <f t="shared" si="9"/>
        <v>111.73336071879898</v>
      </c>
      <c r="M100" s="7">
        <f t="shared" si="10"/>
        <v>111.73336071879898</v>
      </c>
      <c r="N100" s="18"/>
      <c r="O100" s="6"/>
      <c r="P100" s="2"/>
      <c r="Q100" s="2"/>
      <c r="R100" s="2" t="s">
        <v>20</v>
      </c>
      <c r="S100" s="2"/>
      <c r="T100" s="2"/>
      <c r="V100" t="s">
        <v>22</v>
      </c>
      <c r="Y100" t="s">
        <v>23</v>
      </c>
      <c r="Z100" s="2"/>
      <c r="AA100" s="2"/>
    </row>
    <row r="101" spans="1:27" ht="15.75" thickBot="1">
      <c r="A101" s="45"/>
      <c r="B101" s="35">
        <v>42</v>
      </c>
      <c r="C101" s="7">
        <f t="shared" si="11"/>
        <v>63.391056564134857</v>
      </c>
      <c r="D101" s="7">
        <f t="shared" si="15"/>
        <v>0</v>
      </c>
      <c r="E101" s="7">
        <f t="shared" si="16"/>
        <v>0</v>
      </c>
      <c r="F101" s="7">
        <f t="shared" si="17"/>
        <v>0</v>
      </c>
      <c r="G101" s="7">
        <f t="shared" si="4"/>
        <v>89.941703277173374</v>
      </c>
      <c r="H101" s="7">
        <f t="shared" si="5"/>
        <v>125.78936984973531</v>
      </c>
      <c r="I101" s="7">
        <f t="shared" si="6"/>
        <v>142.07852775859837</v>
      </c>
      <c r="J101" s="7">
        <f t="shared" si="7"/>
        <v>0</v>
      </c>
      <c r="K101" s="7">
        <f t="shared" si="8"/>
        <v>0</v>
      </c>
      <c r="L101" s="7">
        <f t="shared" si="9"/>
        <v>0</v>
      </c>
      <c r="M101" s="7">
        <f t="shared" si="10"/>
        <v>0</v>
      </c>
      <c r="N101" s="18"/>
      <c r="O101" s="6"/>
      <c r="P101" s="2"/>
      <c r="Q101" s="2"/>
      <c r="R101" s="18">
        <v>2</v>
      </c>
      <c r="S101" s="6">
        <v>58.643062867009462</v>
      </c>
      <c r="T101" s="2"/>
      <c r="U101" s="2"/>
      <c r="V101">
        <v>1</v>
      </c>
      <c r="W101" s="2">
        <v>108.39803651823782</v>
      </c>
      <c r="X101" s="2"/>
      <c r="Y101" s="18">
        <v>35</v>
      </c>
      <c r="Z101" s="6">
        <v>60.475658581603511</v>
      </c>
      <c r="AA101" s="2"/>
    </row>
    <row r="102" spans="1:27">
      <c r="L102" s="2"/>
      <c r="M102" s="2"/>
      <c r="N102" s="2"/>
      <c r="O102" s="2"/>
      <c r="P102" s="2"/>
      <c r="Q102" s="2"/>
      <c r="R102" s="18">
        <v>10</v>
      </c>
      <c r="S102" s="7">
        <v>72.58335666853857</v>
      </c>
      <c r="T102" s="2"/>
      <c r="U102" s="2"/>
      <c r="V102" s="18">
        <v>4</v>
      </c>
      <c r="W102" s="6">
        <v>65.889669921289936</v>
      </c>
      <c r="X102" s="2"/>
      <c r="Y102" s="18">
        <v>38</v>
      </c>
      <c r="Z102" s="6">
        <v>28.300513821088046</v>
      </c>
      <c r="AA102" s="2"/>
    </row>
    <row r="103" spans="1:27">
      <c r="L103" s="2"/>
      <c r="M103" s="2"/>
      <c r="N103" s="2"/>
      <c r="O103" s="2"/>
      <c r="P103" s="2"/>
      <c r="Q103" s="2"/>
      <c r="R103">
        <v>13</v>
      </c>
      <c r="S103" s="2">
        <v>100.58123039733081</v>
      </c>
      <c r="T103" s="2"/>
      <c r="U103" s="2"/>
      <c r="V103" s="18">
        <v>17</v>
      </c>
      <c r="W103" s="6">
        <v>40.188824021047424</v>
      </c>
      <c r="X103" s="2"/>
      <c r="Y103">
        <v>42</v>
      </c>
      <c r="Z103" s="7">
        <v>89.941703277173374</v>
      </c>
      <c r="AA103" s="2"/>
    </row>
    <row r="104" spans="1:27">
      <c r="L104" s="2"/>
      <c r="M104" s="2"/>
      <c r="N104" s="2"/>
      <c r="O104" s="2"/>
      <c r="P104" s="2"/>
      <c r="Q104" s="2"/>
      <c r="R104" s="18">
        <v>18</v>
      </c>
      <c r="S104" s="6">
        <v>58.695422744569292</v>
      </c>
      <c r="T104" s="2"/>
      <c r="U104" s="2"/>
      <c r="V104" s="68" t="s">
        <v>27</v>
      </c>
      <c r="W104" s="68">
        <f>AVERAGE(W101:W103)</f>
        <v>71.49217682019173</v>
      </c>
      <c r="X104" s="2"/>
      <c r="Y104" s="68" t="s">
        <v>27</v>
      </c>
      <c r="Z104" s="68">
        <f>AVERAGE(Z101:Z103)</f>
        <v>59.572625226621646</v>
      </c>
      <c r="AA104" s="2"/>
    </row>
    <row r="105" spans="1:27">
      <c r="L105" s="2"/>
      <c r="M105" s="2"/>
      <c r="N105" s="2"/>
      <c r="O105" s="2"/>
      <c r="P105" s="2"/>
      <c r="Q105" s="2"/>
      <c r="R105" s="18">
        <v>25</v>
      </c>
      <c r="S105" s="6">
        <v>16.486554647263635</v>
      </c>
      <c r="T105" s="2"/>
      <c r="U105" s="2"/>
      <c r="V105" s="68" t="s">
        <v>28</v>
      </c>
      <c r="W105" s="68">
        <f>STDEV(W101:W103)</f>
        <v>34.44800763521598</v>
      </c>
      <c r="X105" s="2"/>
      <c r="Y105" s="68" t="s">
        <v>28</v>
      </c>
      <c r="Z105" s="68">
        <f>STDEV(Z101:Z103)</f>
        <v>30.830515099822904</v>
      </c>
      <c r="AA105" s="2"/>
    </row>
    <row r="106" spans="1:27">
      <c r="A106" s="2"/>
      <c r="B106" s="2"/>
      <c r="C106" s="18">
        <v>20</v>
      </c>
      <c r="D106" s="7">
        <v>0</v>
      </c>
      <c r="E106" s="2"/>
      <c r="F106" s="2"/>
      <c r="G106" s="2"/>
      <c r="H106" s="18">
        <v>21</v>
      </c>
      <c r="I106" s="7">
        <v>53.353668035915454</v>
      </c>
      <c r="J106" s="2"/>
      <c r="K106" s="2"/>
      <c r="N106" s="2"/>
      <c r="Q106" s="2"/>
      <c r="R106" s="18">
        <v>27</v>
      </c>
      <c r="S106" s="6">
        <v>66.325304102587722</v>
      </c>
      <c r="T106" s="2"/>
      <c r="U106" s="2"/>
      <c r="V106" s="2"/>
      <c r="W106" s="2"/>
      <c r="X106" s="2"/>
      <c r="Y106" s="2"/>
      <c r="Z106" s="2"/>
      <c r="AA106" s="2"/>
    </row>
    <row r="107" spans="1:27">
      <c r="A107" s="2"/>
      <c r="B107" s="2"/>
      <c r="C107" s="18">
        <v>25</v>
      </c>
      <c r="D107" s="7">
        <v>16.486554647263635</v>
      </c>
      <c r="E107" s="2"/>
      <c r="F107" s="2"/>
      <c r="G107" s="2"/>
      <c r="H107" s="18">
        <v>34</v>
      </c>
      <c r="I107" s="7">
        <v>53.392414345309732</v>
      </c>
      <c r="J107" s="2"/>
      <c r="K107" s="2"/>
      <c r="L107" s="18">
        <v>37</v>
      </c>
      <c r="M107" s="7">
        <v>86.611615064368209</v>
      </c>
      <c r="N107" s="2"/>
      <c r="Q107" s="2"/>
      <c r="R107" s="2">
        <v>36</v>
      </c>
      <c r="S107" s="7">
        <v>77.810966844112002</v>
      </c>
      <c r="T107" s="2"/>
      <c r="U107" s="2"/>
      <c r="V107" s="2"/>
      <c r="W107" s="2"/>
      <c r="X107" s="2"/>
      <c r="Y107" s="2"/>
      <c r="Z107" s="2"/>
      <c r="AA107" s="2"/>
    </row>
    <row r="108" spans="1:27">
      <c r="A108" s="2"/>
      <c r="B108" s="2"/>
      <c r="C108" s="18">
        <v>32</v>
      </c>
      <c r="D108" s="7">
        <v>26.389378290154259</v>
      </c>
      <c r="E108" s="2"/>
      <c r="F108" s="2"/>
      <c r="G108" s="2"/>
      <c r="H108" s="18">
        <v>22</v>
      </c>
      <c r="I108" s="7">
        <v>53.852134070285032</v>
      </c>
      <c r="J108" s="2"/>
      <c r="K108" s="2"/>
      <c r="L108" s="18">
        <v>42</v>
      </c>
      <c r="M108" s="7">
        <v>89.941703277173374</v>
      </c>
      <c r="N108" s="2"/>
      <c r="Q108" s="2"/>
      <c r="R108" s="2">
        <v>40</v>
      </c>
      <c r="S108" s="7">
        <v>79.65717612687159</v>
      </c>
      <c r="T108" s="2"/>
      <c r="U108" s="2"/>
      <c r="V108" s="2"/>
      <c r="W108" s="2"/>
      <c r="X108" s="2"/>
      <c r="Y108" s="2"/>
      <c r="Z108" s="2"/>
      <c r="AA108" s="2"/>
    </row>
    <row r="109" spans="1:27">
      <c r="A109" s="2"/>
      <c r="B109" s="2"/>
      <c r="C109" s="18">
        <v>38</v>
      </c>
      <c r="D109" s="7">
        <v>28.300513821088046</v>
      </c>
      <c r="E109" s="2"/>
      <c r="F109" s="2"/>
      <c r="G109" s="2"/>
      <c r="H109" s="18">
        <v>19</v>
      </c>
      <c r="I109" s="7">
        <v>55.810393491022673</v>
      </c>
      <c r="J109" s="2"/>
      <c r="K109" s="2"/>
      <c r="L109" s="18">
        <v>13</v>
      </c>
      <c r="M109" s="7">
        <v>100.58123039733081</v>
      </c>
      <c r="N109" s="2"/>
      <c r="Q109" s="2"/>
      <c r="R109" s="68" t="s">
        <v>27</v>
      </c>
      <c r="S109" s="68">
        <f>AVERAGE(S101:S108)</f>
        <v>66.347884299785377</v>
      </c>
      <c r="T109" s="2"/>
      <c r="U109" s="2"/>
      <c r="V109" s="2"/>
      <c r="W109" s="2"/>
      <c r="X109" s="2"/>
      <c r="Y109" s="2"/>
      <c r="Z109" s="2"/>
      <c r="AA109" s="2"/>
    </row>
    <row r="110" spans="1:27">
      <c r="A110" s="2"/>
      <c r="B110" s="2"/>
      <c r="C110" s="2">
        <v>9</v>
      </c>
      <c r="D110" s="7">
        <v>29.650351464580467</v>
      </c>
      <c r="E110" s="2"/>
      <c r="F110" s="2"/>
      <c r="G110" s="2"/>
      <c r="H110" s="2">
        <v>2</v>
      </c>
      <c r="I110" s="7">
        <v>58.643062867009462</v>
      </c>
      <c r="J110" s="2"/>
      <c r="K110" s="2"/>
      <c r="L110" s="18">
        <v>14</v>
      </c>
      <c r="M110" s="7">
        <v>101.15928344559133</v>
      </c>
      <c r="N110" s="2"/>
      <c r="Q110" s="2"/>
      <c r="R110" s="68" t="s">
        <v>28</v>
      </c>
      <c r="S110" s="68">
        <f>STDEV(S101:S108)</f>
        <v>24.270557580269312</v>
      </c>
      <c r="T110" s="2"/>
      <c r="U110" s="2"/>
      <c r="AA110" s="2"/>
    </row>
    <row r="111" spans="1:27">
      <c r="A111" s="2"/>
      <c r="B111" s="2"/>
      <c r="C111" s="18">
        <v>17</v>
      </c>
      <c r="D111" s="7">
        <v>40.188824021047424</v>
      </c>
      <c r="E111" s="2"/>
      <c r="F111" s="2"/>
      <c r="G111" s="2"/>
      <c r="H111" s="18">
        <v>18</v>
      </c>
      <c r="I111" s="7">
        <v>58.695422744569292</v>
      </c>
      <c r="J111" s="2"/>
      <c r="K111" s="2"/>
      <c r="L111" s="2">
        <v>11</v>
      </c>
      <c r="M111" s="7">
        <v>104.19510914651028</v>
      </c>
      <c r="N111" s="2"/>
      <c r="Q111" s="2"/>
      <c r="T111" s="2"/>
      <c r="U111" s="2"/>
      <c r="AA111" s="2"/>
    </row>
    <row r="112" spans="1:27">
      <c r="A112" s="2"/>
      <c r="B112" s="2"/>
      <c r="C112" s="18">
        <v>33</v>
      </c>
      <c r="D112" s="7">
        <v>42.486899047148356</v>
      </c>
      <c r="E112" s="2"/>
      <c r="F112" s="2"/>
      <c r="G112" s="2"/>
      <c r="H112" s="18">
        <v>16</v>
      </c>
      <c r="I112" s="7">
        <v>58.810614475200929</v>
      </c>
      <c r="J112" s="2"/>
      <c r="K112" s="2"/>
      <c r="L112" s="2">
        <v>1</v>
      </c>
      <c r="M112" s="7">
        <v>108.39803651823782</v>
      </c>
      <c r="N112" s="2"/>
      <c r="Q112" s="2"/>
      <c r="R112" s="2" t="s">
        <v>21</v>
      </c>
      <c r="S112" s="2"/>
      <c r="T112" s="2"/>
      <c r="U112" s="2"/>
      <c r="V112" t="s">
        <v>22</v>
      </c>
      <c r="Y112" t="s">
        <v>23</v>
      </c>
      <c r="Z112" s="2"/>
      <c r="AA112" s="2"/>
    </row>
    <row r="113" spans="1:27">
      <c r="A113" s="2"/>
      <c r="B113" s="2"/>
      <c r="C113" s="18">
        <v>23</v>
      </c>
      <c r="D113" s="7">
        <v>43.5801732905976</v>
      </c>
      <c r="E113" s="2"/>
      <c r="F113" s="2"/>
      <c r="G113" s="2"/>
      <c r="H113" s="2">
        <v>8</v>
      </c>
      <c r="I113" s="7">
        <v>60.167782501551713</v>
      </c>
      <c r="J113" s="2"/>
      <c r="K113" s="2"/>
      <c r="L113" s="2">
        <v>5</v>
      </c>
      <c r="M113" s="7">
        <v>110.58406140636072</v>
      </c>
      <c r="N113" s="2"/>
      <c r="Q113" s="2"/>
      <c r="R113" s="18">
        <v>6</v>
      </c>
      <c r="S113" s="7">
        <v>71.779108949219577</v>
      </c>
      <c r="T113" s="2"/>
      <c r="U113" s="2"/>
      <c r="V113" s="18">
        <v>31</v>
      </c>
      <c r="W113" s="6">
        <v>64.167029949571514</v>
      </c>
      <c r="X113" s="2"/>
      <c r="Y113" s="18">
        <v>12</v>
      </c>
      <c r="Z113" s="6">
        <v>49.989022303920777</v>
      </c>
      <c r="AA113" s="2"/>
    </row>
    <row r="114" spans="1:27">
      <c r="A114" s="2"/>
      <c r="B114" s="2"/>
      <c r="C114" s="18">
        <v>12</v>
      </c>
      <c r="D114" s="7">
        <v>49.989022303920777</v>
      </c>
      <c r="E114" s="2"/>
      <c r="F114" s="2"/>
      <c r="G114" s="2"/>
      <c r="H114" s="18">
        <v>35</v>
      </c>
      <c r="I114" s="7">
        <v>60.475658581603511</v>
      </c>
      <c r="J114" s="2"/>
      <c r="K114" s="2"/>
      <c r="L114" s="18">
        <v>15</v>
      </c>
      <c r="M114" s="7">
        <v>120.5601888778351</v>
      </c>
      <c r="N114" s="2"/>
      <c r="O114" s="2"/>
      <c r="P114" s="2"/>
      <c r="Q114" s="2"/>
      <c r="R114" s="18">
        <v>7</v>
      </c>
      <c r="S114" s="6">
        <v>67.4688438284944</v>
      </c>
      <c r="T114" s="2"/>
      <c r="U114" s="2"/>
      <c r="V114" s="18">
        <v>32</v>
      </c>
      <c r="W114" s="6">
        <v>26.389378290154259</v>
      </c>
      <c r="X114" s="2"/>
      <c r="Y114">
        <v>15</v>
      </c>
      <c r="Z114" s="7">
        <v>120.5601888778351</v>
      </c>
      <c r="AA114" s="2"/>
    </row>
    <row r="115" spans="1:27">
      <c r="A115" s="2"/>
      <c r="B115" s="2"/>
      <c r="C115" s="2"/>
      <c r="D115" s="2"/>
      <c r="E115" s="2"/>
      <c r="F115" s="2"/>
      <c r="G115" s="2"/>
      <c r="H115" s="18">
        <v>31</v>
      </c>
      <c r="I115" s="7">
        <v>64.167029949571514</v>
      </c>
      <c r="J115" s="2"/>
      <c r="K115" s="2"/>
      <c r="L115" s="18">
        <v>28</v>
      </c>
      <c r="M115" s="7">
        <v>134.54394137773886</v>
      </c>
      <c r="N115" s="2"/>
      <c r="O115" s="2"/>
      <c r="P115" s="2"/>
      <c r="Q115" s="2"/>
      <c r="R115">
        <v>14</v>
      </c>
      <c r="S115" s="7">
        <v>101.15928344559133</v>
      </c>
      <c r="T115" s="2"/>
      <c r="U115" s="2"/>
      <c r="V115">
        <v>37</v>
      </c>
      <c r="W115" s="94">
        <v>86.611615064368209</v>
      </c>
      <c r="X115" s="2"/>
      <c r="Y115" s="18">
        <v>24</v>
      </c>
      <c r="Z115" s="6">
        <v>66.018998818862698</v>
      </c>
      <c r="AA115" s="2"/>
    </row>
    <row r="116" spans="1:27">
      <c r="A116" s="2"/>
      <c r="B116" s="2"/>
      <c r="C116" s="2"/>
      <c r="D116" s="2"/>
      <c r="E116" s="2"/>
      <c r="F116" s="2"/>
      <c r="G116" s="2"/>
      <c r="H116" s="2">
        <v>4</v>
      </c>
      <c r="I116" s="7">
        <v>65.889669921289936</v>
      </c>
      <c r="J116" s="2"/>
      <c r="K116" s="2"/>
      <c r="L116" s="2"/>
      <c r="M116" s="2"/>
      <c r="N116" s="2"/>
      <c r="O116" s="2"/>
      <c r="P116" s="2"/>
      <c r="Q116" s="2"/>
      <c r="R116" s="18">
        <v>22</v>
      </c>
      <c r="S116" s="6">
        <v>53.852134070285032</v>
      </c>
      <c r="T116" s="2"/>
      <c r="U116" s="2"/>
      <c r="V116" s="68" t="s">
        <v>27</v>
      </c>
      <c r="W116" s="68">
        <f>AVERAGE(W113:W115)</f>
        <v>59.056007768031328</v>
      </c>
      <c r="X116" s="2"/>
      <c r="Y116" s="68" t="s">
        <v>27</v>
      </c>
      <c r="Z116" s="68">
        <f>AVERAGE(Z113:Z115)</f>
        <v>78.856070000206202</v>
      </c>
      <c r="AA116" s="2"/>
    </row>
    <row r="117" spans="1:27">
      <c r="A117" s="2"/>
      <c r="B117" s="2"/>
      <c r="C117" s="2"/>
      <c r="D117" s="2"/>
      <c r="E117" s="2"/>
      <c r="F117" s="2"/>
      <c r="G117" s="2"/>
      <c r="H117" s="18">
        <v>24</v>
      </c>
      <c r="I117" s="7">
        <v>66.018998818862698</v>
      </c>
      <c r="J117" s="2"/>
      <c r="K117" s="2"/>
      <c r="L117" s="2"/>
      <c r="M117" s="2"/>
      <c r="N117" s="2"/>
      <c r="O117" s="2"/>
      <c r="P117" s="2"/>
      <c r="Q117" s="2"/>
      <c r="R117" s="18">
        <v>29</v>
      </c>
      <c r="S117" s="7">
        <v>68.989374672831843</v>
      </c>
      <c r="T117" s="2"/>
      <c r="U117" s="2"/>
      <c r="V117" s="68" t="s">
        <v>28</v>
      </c>
      <c r="W117" s="68">
        <f>STDEV(W113:W115)</f>
        <v>30.434706526061955</v>
      </c>
      <c r="X117" s="2"/>
      <c r="Y117" s="68" t="s">
        <v>28</v>
      </c>
      <c r="Z117" s="68">
        <f>STDEV(Z113:Z115)</f>
        <v>36.995475200177481</v>
      </c>
      <c r="AA117" s="2"/>
    </row>
    <row r="118" spans="1:27">
      <c r="A118" s="2"/>
      <c r="B118" s="2"/>
      <c r="C118" s="2"/>
      <c r="D118" s="2"/>
      <c r="E118" s="2"/>
      <c r="F118" s="2"/>
      <c r="G118" s="2"/>
      <c r="H118" s="18">
        <v>27</v>
      </c>
      <c r="I118" s="7">
        <v>66.325304102587722</v>
      </c>
      <c r="J118" s="2"/>
      <c r="K118" s="2"/>
      <c r="L118" s="2"/>
      <c r="M118" s="2"/>
      <c r="N118" s="2"/>
      <c r="O118" s="2"/>
      <c r="P118" s="2"/>
      <c r="Q118" s="2"/>
      <c r="R118" s="18">
        <v>33</v>
      </c>
      <c r="S118" s="6">
        <v>42.486899047148356</v>
      </c>
      <c r="AA118" s="2"/>
    </row>
    <row r="119" spans="1:27">
      <c r="A119" s="2"/>
      <c r="B119" s="2"/>
      <c r="C119" s="2"/>
      <c r="D119" s="2"/>
      <c r="E119" s="2"/>
      <c r="F119" s="2"/>
      <c r="G119" s="2"/>
      <c r="H119" s="18">
        <v>26</v>
      </c>
      <c r="I119" s="7">
        <v>66.50123329118874</v>
      </c>
      <c r="J119" s="2"/>
      <c r="K119" s="2"/>
      <c r="L119" s="2"/>
      <c r="M119" s="2"/>
      <c r="N119" s="2"/>
      <c r="O119" s="2"/>
      <c r="P119" s="2"/>
      <c r="Q119" s="2"/>
      <c r="R119" s="18">
        <v>34</v>
      </c>
      <c r="S119" s="6">
        <v>53.392414345309732</v>
      </c>
      <c r="AA119" s="2"/>
    </row>
    <row r="120" spans="1:27">
      <c r="A120" s="2"/>
      <c r="B120" s="2"/>
      <c r="C120" s="2"/>
      <c r="D120" s="2"/>
      <c r="E120" s="2"/>
      <c r="F120" s="2"/>
      <c r="G120" s="2"/>
      <c r="H120" s="2">
        <v>7</v>
      </c>
      <c r="I120" s="7">
        <v>67.4688438284944</v>
      </c>
      <c r="J120" s="2"/>
      <c r="K120" s="2"/>
      <c r="L120" s="2"/>
      <c r="M120" s="2"/>
      <c r="N120" s="2"/>
      <c r="O120" s="2"/>
      <c r="P120" s="2"/>
      <c r="Q120" s="2"/>
      <c r="R120" s="18">
        <v>41</v>
      </c>
      <c r="S120" s="7">
        <v>84.799439702022482</v>
      </c>
      <c r="AA120" s="2"/>
    </row>
    <row r="121" spans="1:27">
      <c r="A121" s="2"/>
      <c r="B121" s="2"/>
      <c r="C121" s="2"/>
      <c r="D121" s="2"/>
      <c r="E121" s="2"/>
      <c r="F121" s="2"/>
      <c r="G121" s="2"/>
      <c r="H121" s="18">
        <v>29</v>
      </c>
      <c r="I121" s="7">
        <v>68.989374672831843</v>
      </c>
      <c r="J121" s="2"/>
      <c r="K121" s="2"/>
      <c r="L121" s="2"/>
      <c r="M121" s="2"/>
      <c r="N121" s="2"/>
      <c r="O121" s="2"/>
      <c r="P121" s="2"/>
      <c r="Q121" s="2"/>
      <c r="R121" s="68" t="s">
        <v>27</v>
      </c>
      <c r="S121" s="68">
        <f>AVERAGE(S113:S120)</f>
        <v>67.990937257612842</v>
      </c>
      <c r="AA121" s="2"/>
    </row>
    <row r="122" spans="1:27">
      <c r="A122" s="2"/>
      <c r="B122" s="2"/>
      <c r="C122" s="2"/>
      <c r="D122" s="2"/>
      <c r="E122" s="2"/>
      <c r="F122" s="2"/>
      <c r="G122" s="2"/>
      <c r="H122" s="2">
        <v>3</v>
      </c>
      <c r="I122" s="7">
        <v>71.675436391651132</v>
      </c>
      <c r="J122" s="2"/>
      <c r="K122" s="2"/>
      <c r="L122" s="2"/>
      <c r="M122" s="2"/>
      <c r="N122" s="2"/>
      <c r="O122" s="2"/>
      <c r="P122" s="2"/>
      <c r="Q122" s="2"/>
      <c r="R122" s="68" t="s">
        <v>28</v>
      </c>
      <c r="S122" s="68">
        <f>STDEV(S113:S120)</f>
        <v>18.75314540735997</v>
      </c>
      <c r="AA122" s="2"/>
    </row>
    <row r="123" spans="1:27">
      <c r="A123" s="2"/>
      <c r="B123" s="2"/>
      <c r="C123" s="2"/>
      <c r="D123" s="2"/>
      <c r="E123" s="2"/>
      <c r="F123" s="2"/>
      <c r="G123" s="2"/>
      <c r="H123" s="18">
        <v>6</v>
      </c>
      <c r="I123" s="7">
        <v>71.779108949219577</v>
      </c>
      <c r="J123" s="2"/>
      <c r="K123" s="2"/>
      <c r="L123" s="2"/>
      <c r="M123" s="2"/>
      <c r="N123" s="2"/>
      <c r="O123" s="2"/>
      <c r="P123" s="2"/>
      <c r="Q123" s="2"/>
      <c r="AA123" s="2"/>
    </row>
    <row r="124" spans="1:27">
      <c r="A124" s="2"/>
      <c r="B124" s="2"/>
      <c r="C124" s="2"/>
      <c r="D124" s="2"/>
      <c r="E124" s="2"/>
      <c r="F124" s="2"/>
      <c r="G124" s="2"/>
      <c r="H124" s="2">
        <v>10</v>
      </c>
      <c r="I124" s="7">
        <v>72.58335666853857</v>
      </c>
      <c r="J124" s="2"/>
      <c r="K124" s="2"/>
      <c r="L124" s="2"/>
      <c r="M124" s="2"/>
      <c r="N124" s="2"/>
      <c r="O124" s="2"/>
      <c r="P124" s="2"/>
      <c r="Q124" s="2"/>
      <c r="AA124" s="2"/>
    </row>
    <row r="125" spans="1:27">
      <c r="A125" s="2"/>
      <c r="B125" s="2"/>
      <c r="C125" s="2"/>
      <c r="D125" s="2"/>
      <c r="E125" s="2"/>
      <c r="F125" s="2"/>
      <c r="G125" s="2"/>
      <c r="H125" s="18">
        <v>30</v>
      </c>
      <c r="I125" s="7">
        <v>77.669595174700447</v>
      </c>
      <c r="J125" s="2"/>
      <c r="K125" s="2"/>
      <c r="L125" s="2"/>
      <c r="M125" s="2"/>
      <c r="N125" s="2"/>
      <c r="O125" s="2"/>
      <c r="P125" s="2"/>
      <c r="Q125" s="2"/>
      <c r="AA125" s="2"/>
    </row>
    <row r="126" spans="1:27">
      <c r="A126" s="2"/>
      <c r="B126" s="2"/>
      <c r="C126" s="2"/>
      <c r="D126" s="2"/>
      <c r="E126" s="2"/>
      <c r="F126" s="2"/>
      <c r="G126" s="2"/>
      <c r="H126" s="18">
        <v>36</v>
      </c>
      <c r="I126" s="7">
        <v>77.810966844112002</v>
      </c>
      <c r="J126" s="2"/>
      <c r="K126" s="2"/>
      <c r="L126" s="2"/>
      <c r="M126" s="2"/>
      <c r="N126" s="2"/>
      <c r="O126" s="2"/>
      <c r="P126" s="2"/>
      <c r="Q126" s="2"/>
      <c r="AA126" s="2"/>
    </row>
    <row r="127" spans="1:27">
      <c r="A127" s="2"/>
      <c r="B127" s="2"/>
      <c r="C127" s="2"/>
      <c r="D127" s="2"/>
      <c r="E127" s="2"/>
      <c r="F127" s="2"/>
      <c r="G127" s="2"/>
      <c r="H127" s="18">
        <v>39</v>
      </c>
      <c r="I127" s="7">
        <v>79.367102405190138</v>
      </c>
      <c r="J127" s="2"/>
      <c r="K127" s="2"/>
      <c r="L127" s="2"/>
      <c r="M127" s="2"/>
      <c r="N127" s="2"/>
      <c r="O127" s="2"/>
      <c r="P127" s="2"/>
      <c r="Q127" s="2"/>
      <c r="AA127" s="2"/>
    </row>
    <row r="128" spans="1:27">
      <c r="A128" s="5"/>
      <c r="B128" s="5"/>
      <c r="C128" s="2"/>
      <c r="D128" s="2"/>
      <c r="E128" s="2"/>
      <c r="F128" s="2"/>
      <c r="G128" s="2"/>
      <c r="H128" s="18">
        <v>40</v>
      </c>
      <c r="I128" s="7">
        <v>79.65717612687159</v>
      </c>
      <c r="J128" s="2"/>
      <c r="K128" s="2"/>
      <c r="L128" s="2"/>
      <c r="M128" s="2"/>
      <c r="N128" s="2"/>
      <c r="O128" s="2"/>
      <c r="P128" s="2"/>
      <c r="Q128" s="2"/>
      <c r="AA128" s="2"/>
    </row>
    <row r="129" spans="1:27">
      <c r="A129" s="40"/>
      <c r="B129" s="2"/>
      <c r="C129" s="2"/>
      <c r="D129" s="2"/>
      <c r="E129" s="2"/>
      <c r="F129" s="2"/>
      <c r="G129" s="2"/>
      <c r="H129" s="18">
        <v>41</v>
      </c>
      <c r="I129" s="7">
        <v>84.799439702022482</v>
      </c>
      <c r="J129" s="2"/>
      <c r="K129" s="2"/>
      <c r="L129" s="2"/>
      <c r="M129" s="2"/>
      <c r="N129" s="2"/>
      <c r="O129" s="2"/>
      <c r="P129" s="2"/>
      <c r="Q129" s="2"/>
      <c r="AA129" s="2"/>
    </row>
    <row r="130" spans="1:27">
      <c r="A130" s="2"/>
      <c r="B130" s="2"/>
      <c r="C130" s="2"/>
      <c r="D130" s="2"/>
      <c r="E130" s="2"/>
      <c r="F130" s="2"/>
      <c r="G130" s="2"/>
      <c r="J130" s="2"/>
      <c r="K130" s="2"/>
      <c r="L130" s="2"/>
      <c r="M130" s="2"/>
      <c r="N130" s="2"/>
      <c r="O130" s="2"/>
      <c r="P130" s="2"/>
      <c r="Q130" s="2"/>
      <c r="AA130" s="2"/>
    </row>
    <row r="131" spans="1:27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AA131" s="2"/>
    </row>
    <row r="132" spans="1:27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AA132" s="2"/>
    </row>
    <row r="133" spans="1:27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AA133" s="2"/>
    </row>
  </sheetData>
  <sortState ref="Y113:Z115">
    <sortCondition ref="Y113:Y115"/>
  </sortState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69"/>
  <sheetViews>
    <sheetView workbookViewId="0">
      <selection activeCell="K10" sqref="K10"/>
    </sheetView>
  </sheetViews>
  <sheetFormatPr defaultRowHeight="15"/>
  <cols>
    <col min="9" max="9" width="13.140625" customWidth="1"/>
  </cols>
  <sheetData>
    <row r="1" spans="1:9">
      <c r="A1" s="2" t="s">
        <v>30</v>
      </c>
      <c r="B1" s="2"/>
      <c r="C1" s="2"/>
      <c r="D1" s="2"/>
      <c r="E1" t="s">
        <v>31</v>
      </c>
      <c r="H1" t="s">
        <v>32</v>
      </c>
      <c r="I1" s="2"/>
    </row>
    <row r="2" spans="1:9">
      <c r="A2" s="2">
        <v>3</v>
      </c>
      <c r="B2" s="7">
        <v>71.675436391651132</v>
      </c>
      <c r="C2" s="2"/>
      <c r="D2" s="2"/>
      <c r="E2" s="18">
        <v>23</v>
      </c>
      <c r="F2" s="6">
        <v>43.5801732905976</v>
      </c>
      <c r="G2" s="2"/>
      <c r="H2" s="18">
        <v>21</v>
      </c>
      <c r="I2" s="6">
        <v>53.353668035915454</v>
      </c>
    </row>
    <row r="3" spans="1:9">
      <c r="A3" s="18">
        <v>9</v>
      </c>
      <c r="B3" s="6">
        <v>29.650351464580467</v>
      </c>
      <c r="C3" s="2"/>
      <c r="D3" s="2"/>
      <c r="E3" s="18">
        <v>26</v>
      </c>
      <c r="F3" s="6">
        <v>66.50123329118874</v>
      </c>
      <c r="G3" s="2"/>
      <c r="H3" s="18">
        <v>8</v>
      </c>
      <c r="I3" s="6">
        <v>60.167782501551713</v>
      </c>
    </row>
    <row r="4" spans="1:9">
      <c r="A4" s="2">
        <v>11</v>
      </c>
      <c r="B4" s="2">
        <v>104.19510914651028</v>
      </c>
      <c r="C4" s="2"/>
      <c r="D4" s="2"/>
      <c r="E4">
        <v>28</v>
      </c>
      <c r="F4" s="7">
        <v>134.54394137773886</v>
      </c>
      <c r="G4" s="2"/>
      <c r="H4">
        <v>5</v>
      </c>
      <c r="I4" s="7">
        <v>110.58406140636072</v>
      </c>
    </row>
    <row r="5" spans="1:9">
      <c r="A5" s="18">
        <v>16</v>
      </c>
      <c r="B5" s="6">
        <v>58.810614475200929</v>
      </c>
      <c r="C5" s="2"/>
      <c r="D5" s="2"/>
      <c r="E5" s="68" t="s">
        <v>27</v>
      </c>
      <c r="F5" s="68">
        <f>AVERAGE(F2:F4)</f>
        <v>81.541782653175062</v>
      </c>
      <c r="G5" s="2"/>
      <c r="H5" s="68" t="s">
        <v>27</v>
      </c>
      <c r="I5" s="68">
        <f>AVERAGE(I2:I4)</f>
        <v>74.701837314609293</v>
      </c>
    </row>
    <row r="6" spans="1:9">
      <c r="A6" s="18">
        <v>19</v>
      </c>
      <c r="B6" s="6">
        <v>55.810393491022673</v>
      </c>
      <c r="C6" s="2"/>
      <c r="D6" s="2"/>
      <c r="E6" s="68" t="s">
        <v>28</v>
      </c>
      <c r="F6" s="68">
        <f>STDEV(F2:F4)</f>
        <v>47.310309341469811</v>
      </c>
      <c r="G6" s="2"/>
      <c r="H6" s="68" t="s">
        <v>28</v>
      </c>
      <c r="I6" s="68">
        <f>STDEV(I2:I4)</f>
        <v>31.261134709343139</v>
      </c>
    </row>
    <row r="7" spans="1:9">
      <c r="A7" s="18">
        <v>20</v>
      </c>
      <c r="B7" s="6">
        <v>55.4</v>
      </c>
      <c r="C7" s="2"/>
      <c r="D7" s="2"/>
      <c r="E7" s="2"/>
      <c r="F7" s="2"/>
      <c r="G7" s="2"/>
      <c r="H7" s="2"/>
      <c r="I7" s="2"/>
    </row>
    <row r="8" spans="1:9">
      <c r="A8" s="18">
        <v>30</v>
      </c>
      <c r="B8" s="7">
        <v>77.669595174700447</v>
      </c>
      <c r="C8" s="2"/>
      <c r="D8" s="2"/>
      <c r="E8" s="2"/>
      <c r="F8" s="2"/>
      <c r="G8" s="2"/>
      <c r="H8" s="2"/>
      <c r="I8" s="2"/>
    </row>
    <row r="9" spans="1:9">
      <c r="A9" s="18">
        <v>39</v>
      </c>
      <c r="B9" s="7">
        <v>79.367102405190138</v>
      </c>
      <c r="C9" s="2"/>
      <c r="D9" s="2"/>
      <c r="E9" s="2"/>
      <c r="F9" s="2"/>
      <c r="G9" s="2"/>
      <c r="H9" s="2"/>
      <c r="I9" s="2"/>
    </row>
    <row r="10" spans="1:9">
      <c r="A10" s="68" t="s">
        <v>27</v>
      </c>
      <c r="B10" s="68">
        <f>AVERAGE(B2:B9)</f>
        <v>66.572325318607014</v>
      </c>
      <c r="C10" s="2"/>
      <c r="D10" s="2"/>
      <c r="E10" s="2"/>
      <c r="F10" s="2"/>
      <c r="G10" s="2"/>
      <c r="H10" s="2"/>
      <c r="I10" s="2"/>
    </row>
    <row r="11" spans="1:9">
      <c r="A11" s="68" t="s">
        <v>28</v>
      </c>
      <c r="B11" s="68">
        <f>STDEV(B2:B9)</f>
        <v>22.014565511820646</v>
      </c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 t="s">
        <v>33</v>
      </c>
      <c r="B13" s="2"/>
      <c r="C13" s="2"/>
      <c r="E13" t="s">
        <v>34</v>
      </c>
      <c r="H13" t="s">
        <v>35</v>
      </c>
      <c r="I13" s="2"/>
    </row>
    <row r="14" spans="1:9">
      <c r="A14" s="18">
        <v>2</v>
      </c>
      <c r="B14" s="6">
        <v>58.643062867009462</v>
      </c>
      <c r="C14" s="2"/>
      <c r="D14" s="2"/>
      <c r="E14">
        <v>1</v>
      </c>
      <c r="F14" s="2">
        <v>108.39803651823782</v>
      </c>
      <c r="G14" s="2"/>
      <c r="H14" s="18">
        <v>35</v>
      </c>
      <c r="I14" s="6">
        <v>60.475658581603511</v>
      </c>
    </row>
    <row r="15" spans="1:9">
      <c r="A15" s="18">
        <v>10</v>
      </c>
      <c r="B15" s="7">
        <v>72.58335666853857</v>
      </c>
      <c r="C15" s="2"/>
      <c r="D15" s="2"/>
      <c r="E15" s="18">
        <v>4</v>
      </c>
      <c r="F15" s="6">
        <v>65.889669921289936</v>
      </c>
      <c r="G15" s="2"/>
      <c r="H15" s="18">
        <v>38</v>
      </c>
      <c r="I15" s="6">
        <v>28.300513821088046</v>
      </c>
    </row>
    <row r="16" spans="1:9">
      <c r="A16">
        <v>13</v>
      </c>
      <c r="B16" s="2">
        <v>100.58123039733081</v>
      </c>
      <c r="C16" s="2"/>
      <c r="D16" s="2"/>
      <c r="E16" s="18">
        <v>17</v>
      </c>
      <c r="F16" s="6">
        <v>40.188824021047424</v>
      </c>
      <c r="G16" s="2"/>
      <c r="H16">
        <v>42</v>
      </c>
      <c r="I16" s="7">
        <v>89.941703277173374</v>
      </c>
    </row>
    <row r="17" spans="1:9">
      <c r="A17" s="18">
        <v>18</v>
      </c>
      <c r="B17" s="6">
        <v>58.695422744569292</v>
      </c>
      <c r="C17" s="2"/>
      <c r="D17" s="2"/>
      <c r="E17" s="68" t="s">
        <v>27</v>
      </c>
      <c r="F17" s="68">
        <f>AVERAGE(F14:F16)</f>
        <v>71.49217682019173</v>
      </c>
      <c r="G17" s="2"/>
      <c r="H17" s="68" t="s">
        <v>27</v>
      </c>
      <c r="I17" s="68">
        <f>AVERAGE(I14:I16)</f>
        <v>59.572625226621646</v>
      </c>
    </row>
    <row r="18" spans="1:9">
      <c r="A18" s="18">
        <v>25</v>
      </c>
      <c r="B18" s="6">
        <v>16.486554647263635</v>
      </c>
      <c r="C18" s="2"/>
      <c r="D18" s="2"/>
      <c r="E18" s="68" t="s">
        <v>28</v>
      </c>
      <c r="F18" s="68">
        <f>STDEV(F14:F16)</f>
        <v>34.44800763521598</v>
      </c>
      <c r="G18" s="2"/>
      <c r="H18" s="68" t="s">
        <v>28</v>
      </c>
      <c r="I18" s="68">
        <f>STDEV(I14:I16)</f>
        <v>30.830515099822904</v>
      </c>
    </row>
    <row r="19" spans="1:9">
      <c r="A19" s="18">
        <v>27</v>
      </c>
      <c r="B19" s="6">
        <v>66.325304102587722</v>
      </c>
      <c r="C19" s="2"/>
      <c r="D19" s="2"/>
      <c r="E19" s="2"/>
      <c r="F19" s="2"/>
      <c r="G19" s="2"/>
      <c r="H19" s="2"/>
      <c r="I19" s="2"/>
    </row>
    <row r="20" spans="1:9">
      <c r="A20" s="2">
        <v>36</v>
      </c>
      <c r="B20" s="7">
        <v>77.810966844112002</v>
      </c>
      <c r="C20" s="2"/>
      <c r="D20" s="2"/>
      <c r="E20" s="2"/>
      <c r="F20" s="2"/>
      <c r="G20" s="2"/>
      <c r="H20" s="2"/>
      <c r="I20" s="2"/>
    </row>
    <row r="21" spans="1:9">
      <c r="A21" s="2">
        <v>40</v>
      </c>
      <c r="B21" s="7">
        <v>79.65717612687159</v>
      </c>
      <c r="C21" s="2"/>
      <c r="D21" s="2"/>
      <c r="E21" s="2"/>
      <c r="F21" s="2"/>
      <c r="G21" s="2"/>
      <c r="H21" s="2"/>
      <c r="I21" s="2"/>
    </row>
    <row r="22" spans="1:9">
      <c r="A22" s="68" t="s">
        <v>27</v>
      </c>
      <c r="B22" s="68">
        <f>AVERAGE(B14:B21)</f>
        <v>66.347884299785377</v>
      </c>
      <c r="C22" s="2"/>
      <c r="D22" s="2"/>
      <c r="E22" s="2"/>
      <c r="F22" s="2"/>
      <c r="G22" s="2"/>
      <c r="H22" s="2"/>
      <c r="I22" s="2"/>
    </row>
    <row r="23" spans="1:9">
      <c r="A23" s="68" t="s">
        <v>28</v>
      </c>
      <c r="B23" s="68">
        <f>STDEV(B14:B21)</f>
        <v>24.270557580269312</v>
      </c>
      <c r="C23" s="2"/>
      <c r="D23" s="2"/>
    </row>
    <row r="24" spans="1:9">
      <c r="C24" s="2"/>
      <c r="D24" s="2"/>
    </row>
    <row r="25" spans="1:9">
      <c r="A25" s="2" t="s">
        <v>36</v>
      </c>
      <c r="B25" s="2"/>
      <c r="C25" s="2"/>
      <c r="D25" s="2"/>
      <c r="E25" t="s">
        <v>37</v>
      </c>
      <c r="H25" t="s">
        <v>38</v>
      </c>
      <c r="I25" s="2"/>
    </row>
    <row r="26" spans="1:9">
      <c r="A26" s="18">
        <v>6</v>
      </c>
      <c r="B26" s="7">
        <v>71.779108949219577</v>
      </c>
      <c r="C26" s="2"/>
      <c r="D26" s="2"/>
      <c r="E26" s="18">
        <v>31</v>
      </c>
      <c r="F26" s="6">
        <v>64.167029949571514</v>
      </c>
      <c r="G26" s="2"/>
      <c r="H26" s="18">
        <v>12</v>
      </c>
      <c r="I26" s="6">
        <v>49.989022303920777</v>
      </c>
    </row>
    <row r="27" spans="1:9">
      <c r="A27" s="18">
        <v>7</v>
      </c>
      <c r="B27" s="6">
        <v>67.4688438284944</v>
      </c>
      <c r="C27" s="2"/>
      <c r="D27" s="2"/>
      <c r="E27" s="18">
        <v>32</v>
      </c>
      <c r="F27" s="6">
        <v>26.389378290154259</v>
      </c>
      <c r="G27" s="2"/>
      <c r="H27">
        <v>15</v>
      </c>
      <c r="I27" s="7">
        <v>120.5601888778351</v>
      </c>
    </row>
    <row r="28" spans="1:9">
      <c r="A28">
        <v>14</v>
      </c>
      <c r="B28" s="7">
        <v>101.15928344559133</v>
      </c>
      <c r="C28" s="2"/>
      <c r="D28" s="2"/>
      <c r="E28">
        <v>37</v>
      </c>
      <c r="F28" s="94">
        <v>86.611615064368209</v>
      </c>
      <c r="G28" s="2"/>
      <c r="H28" s="18">
        <v>24</v>
      </c>
      <c r="I28" s="6">
        <v>66.018998818862698</v>
      </c>
    </row>
    <row r="29" spans="1:9">
      <c r="A29" s="18">
        <v>22</v>
      </c>
      <c r="B29" s="6">
        <v>53.852134070285032</v>
      </c>
      <c r="C29" s="2"/>
      <c r="D29" s="2"/>
      <c r="E29" s="68" t="s">
        <v>27</v>
      </c>
      <c r="F29" s="68">
        <f>AVERAGE(F26:F28)</f>
        <v>59.056007768031328</v>
      </c>
      <c r="G29" s="2"/>
      <c r="H29" s="68" t="s">
        <v>27</v>
      </c>
      <c r="I29" s="68">
        <f>AVERAGE(I26:I28)</f>
        <v>78.856070000206202</v>
      </c>
    </row>
    <row r="30" spans="1:9">
      <c r="A30" s="18">
        <v>29</v>
      </c>
      <c r="B30" s="7">
        <v>68.989374672831843</v>
      </c>
      <c r="C30" s="2"/>
      <c r="D30" s="2"/>
      <c r="E30" s="68" t="s">
        <v>28</v>
      </c>
      <c r="F30" s="68">
        <f>STDEV(F26:F28)</f>
        <v>30.434706526061955</v>
      </c>
      <c r="G30" s="2"/>
      <c r="H30" s="68" t="s">
        <v>28</v>
      </c>
      <c r="I30" s="68">
        <f>STDEV(I26:I28)</f>
        <v>36.995475200177481</v>
      </c>
    </row>
    <row r="31" spans="1:9">
      <c r="A31" s="18">
        <v>33</v>
      </c>
      <c r="B31" s="6">
        <v>42.486899047148356</v>
      </c>
    </row>
    <row r="32" spans="1:9">
      <c r="A32" s="18">
        <v>34</v>
      </c>
      <c r="B32" s="6">
        <v>53.392414345309732</v>
      </c>
    </row>
    <row r="33" spans="1:2">
      <c r="A33" s="18">
        <v>41</v>
      </c>
      <c r="B33" s="7">
        <v>84.799439702022482</v>
      </c>
    </row>
    <row r="34" spans="1:2">
      <c r="A34" s="68" t="s">
        <v>27</v>
      </c>
      <c r="B34" s="68">
        <f>AVERAGE(B26:B33)</f>
        <v>67.990937257612842</v>
      </c>
    </row>
    <row r="35" spans="1:2">
      <c r="A35" s="68" t="s">
        <v>28</v>
      </c>
      <c r="B35" s="68">
        <f>STDEV(B26:B33)</f>
        <v>18.75314540735997</v>
      </c>
    </row>
    <row r="53" spans="1:7">
      <c r="A53" s="1" t="s">
        <v>39</v>
      </c>
    </row>
    <row r="55" spans="1:7">
      <c r="A55" s="1" t="s">
        <v>40</v>
      </c>
      <c r="B55" s="1"/>
      <c r="C55" s="1"/>
      <c r="D55" s="1" t="s">
        <v>41</v>
      </c>
      <c r="E55" s="1"/>
      <c r="F55" s="1"/>
      <c r="G55" s="1" t="s">
        <v>42</v>
      </c>
    </row>
    <row r="56" spans="1:7">
      <c r="A56" s="2">
        <v>3</v>
      </c>
      <c r="D56" s="18">
        <v>2</v>
      </c>
      <c r="G56" s="18">
        <v>6</v>
      </c>
    </row>
    <row r="57" spans="1:7">
      <c r="A57">
        <v>5</v>
      </c>
      <c r="D57">
        <v>1</v>
      </c>
      <c r="G57" s="18">
        <v>7</v>
      </c>
    </row>
    <row r="58" spans="1:7">
      <c r="A58" s="18">
        <v>8</v>
      </c>
      <c r="D58" s="18">
        <v>4</v>
      </c>
      <c r="G58" s="18">
        <v>12</v>
      </c>
    </row>
    <row r="59" spans="1:7">
      <c r="A59" s="18">
        <v>9</v>
      </c>
      <c r="D59" s="18">
        <v>10</v>
      </c>
      <c r="G59">
        <v>14</v>
      </c>
    </row>
    <row r="60" spans="1:7">
      <c r="A60" s="2">
        <v>11</v>
      </c>
      <c r="D60">
        <v>13</v>
      </c>
      <c r="G60">
        <v>15</v>
      </c>
    </row>
    <row r="61" spans="1:7">
      <c r="A61" s="18">
        <v>16</v>
      </c>
      <c r="D61" s="18">
        <v>17</v>
      </c>
      <c r="G61" s="18">
        <v>22</v>
      </c>
    </row>
    <row r="62" spans="1:7">
      <c r="A62" s="18">
        <v>19</v>
      </c>
      <c r="D62" s="18">
        <v>18</v>
      </c>
      <c r="G62" s="18">
        <v>24</v>
      </c>
    </row>
    <row r="63" spans="1:7">
      <c r="A63" s="18">
        <v>20</v>
      </c>
      <c r="D63" s="18">
        <v>25</v>
      </c>
      <c r="G63" s="18">
        <v>29</v>
      </c>
    </row>
    <row r="64" spans="1:7">
      <c r="A64" s="18">
        <v>21</v>
      </c>
      <c r="D64" s="18">
        <v>27</v>
      </c>
      <c r="G64" s="18">
        <v>31</v>
      </c>
    </row>
    <row r="65" spans="1:7">
      <c r="A65" s="18">
        <v>23</v>
      </c>
      <c r="D65" s="18">
        <v>35</v>
      </c>
      <c r="G65" s="18">
        <v>32</v>
      </c>
    </row>
    <row r="66" spans="1:7">
      <c r="A66" s="18">
        <v>26</v>
      </c>
      <c r="D66" s="2">
        <v>36</v>
      </c>
      <c r="G66" s="18">
        <v>33</v>
      </c>
    </row>
    <row r="67" spans="1:7">
      <c r="A67">
        <v>28</v>
      </c>
      <c r="D67" s="18">
        <v>38</v>
      </c>
      <c r="G67" s="18">
        <v>34</v>
      </c>
    </row>
    <row r="68" spans="1:7">
      <c r="A68" s="89">
        <v>30</v>
      </c>
      <c r="D68" s="2">
        <v>40</v>
      </c>
      <c r="G68">
        <v>37</v>
      </c>
    </row>
    <row r="69" spans="1:7">
      <c r="A69" s="18">
        <v>39</v>
      </c>
      <c r="D69">
        <v>42</v>
      </c>
      <c r="G69" s="18">
        <v>41</v>
      </c>
    </row>
  </sheetData>
  <sortState ref="G57:G69">
    <sortCondition ref="G41:G53"/>
  </sortState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H71"/>
  <sheetViews>
    <sheetView tabSelected="1" topLeftCell="I25" workbookViewId="0">
      <selection activeCell="AF55" sqref="AF55"/>
    </sheetView>
  </sheetViews>
  <sheetFormatPr defaultRowHeight="15"/>
  <cols>
    <col min="2" max="2" width="10.5703125" bestFit="1" customWidth="1"/>
    <col min="4" max="4" width="10.5703125" bestFit="1" customWidth="1"/>
    <col min="15" max="15" width="19" customWidth="1"/>
  </cols>
  <sheetData>
    <row r="2" spans="1:34">
      <c r="B2" s="1" t="s">
        <v>50</v>
      </c>
      <c r="D2" s="22">
        <v>7</v>
      </c>
      <c r="E2" s="5">
        <v>10</v>
      </c>
      <c r="F2" s="5">
        <v>14</v>
      </c>
      <c r="G2" s="5">
        <v>17</v>
      </c>
      <c r="H2" s="5">
        <v>21</v>
      </c>
      <c r="I2" s="27">
        <v>24</v>
      </c>
      <c r="J2" s="22">
        <v>28</v>
      </c>
      <c r="K2" s="22">
        <v>31</v>
      </c>
      <c r="L2" s="101">
        <v>35</v>
      </c>
      <c r="M2" s="101">
        <v>38</v>
      </c>
      <c r="N2" s="68">
        <v>42</v>
      </c>
      <c r="R2" s="22">
        <v>7</v>
      </c>
      <c r="S2" s="5">
        <v>10</v>
      </c>
      <c r="T2" s="5">
        <v>14</v>
      </c>
      <c r="U2" s="5">
        <v>17</v>
      </c>
      <c r="V2" s="5">
        <v>21</v>
      </c>
      <c r="W2" s="27">
        <v>24</v>
      </c>
      <c r="X2" s="22">
        <v>28</v>
      </c>
      <c r="Y2" s="27">
        <v>31</v>
      </c>
      <c r="Z2" s="101">
        <v>35</v>
      </c>
      <c r="AA2" s="101">
        <v>38</v>
      </c>
      <c r="AB2" s="68">
        <v>42</v>
      </c>
    </row>
    <row r="3" spans="1:34" ht="15.75" thickBot="1">
      <c r="A3" s="10"/>
      <c r="B3" s="5" t="s">
        <v>6</v>
      </c>
      <c r="C3" s="1" t="s">
        <v>51</v>
      </c>
      <c r="D3" s="22"/>
      <c r="E3" s="5"/>
      <c r="F3" s="5"/>
      <c r="G3" s="5"/>
      <c r="H3" s="5"/>
      <c r="I3" s="27"/>
      <c r="J3" s="22"/>
      <c r="K3" s="22"/>
      <c r="L3" s="22"/>
      <c r="M3" s="2"/>
      <c r="N3" s="2"/>
      <c r="P3" t="s">
        <v>53</v>
      </c>
      <c r="Q3" s="1" t="s">
        <v>51</v>
      </c>
      <c r="R3" s="22"/>
      <c r="S3" s="5"/>
      <c r="T3" s="5"/>
      <c r="U3" s="5"/>
      <c r="V3" s="5"/>
      <c r="W3" s="27"/>
      <c r="X3" s="22"/>
    </row>
    <row r="4" spans="1:34">
      <c r="A4" s="12">
        <v>1</v>
      </c>
      <c r="B4" s="8">
        <v>1</v>
      </c>
      <c r="C4">
        <v>5</v>
      </c>
      <c r="D4" s="7">
        <v>58.735216251514764</v>
      </c>
      <c r="E4" s="7">
        <v>41.987385815227583</v>
      </c>
      <c r="F4" s="7">
        <v>73.626365429530381</v>
      </c>
      <c r="G4" s="7">
        <v>69.260598838591775</v>
      </c>
      <c r="H4" s="7">
        <v>108.39803651823782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N4" s="7">
        <v>0</v>
      </c>
      <c r="P4" s="8">
        <v>3</v>
      </c>
      <c r="Q4" s="98">
        <v>1</v>
      </c>
      <c r="R4" s="7">
        <v>33.379421944391545</v>
      </c>
      <c r="S4" s="7">
        <v>43.196898986859651</v>
      </c>
      <c r="T4" s="7">
        <v>45.238934211693021</v>
      </c>
      <c r="U4" s="7">
        <v>66.178696445420172</v>
      </c>
      <c r="V4" s="7">
        <v>71.675436391651132</v>
      </c>
      <c r="W4" s="7">
        <v>118.49249731299743</v>
      </c>
      <c r="X4" s="7">
        <v>103.76994694072445</v>
      </c>
      <c r="Y4" s="7">
        <v>135.46547522279187</v>
      </c>
      <c r="Z4" s="7">
        <v>99.25704909384271</v>
      </c>
      <c r="AA4" s="7">
        <v>79.85666726037455</v>
      </c>
      <c r="AB4" s="7">
        <v>70.137103188943314</v>
      </c>
      <c r="AD4" s="2"/>
      <c r="AE4" s="2"/>
      <c r="AF4" s="2"/>
      <c r="AG4" s="2"/>
      <c r="AH4" s="2"/>
    </row>
    <row r="5" spans="1:34">
      <c r="A5" s="24"/>
      <c r="B5" s="16">
        <v>2</v>
      </c>
      <c r="C5">
        <v>4</v>
      </c>
      <c r="D5" s="7">
        <v>59.09335781402401</v>
      </c>
      <c r="E5" s="7">
        <v>44.148801560897361</v>
      </c>
      <c r="F5" s="7">
        <v>42.458624713266047</v>
      </c>
      <c r="G5" s="7">
        <v>68.69406496339441</v>
      </c>
      <c r="H5" s="7">
        <v>58.643062867009462</v>
      </c>
      <c r="I5" s="7">
        <v>106.67382575019261</v>
      </c>
      <c r="J5" s="7">
        <v>120.39839685617522</v>
      </c>
      <c r="K5" s="7">
        <v>116.11326447667874</v>
      </c>
      <c r="L5" s="7">
        <v>127.69526939291313</v>
      </c>
      <c r="M5" s="7">
        <v>138.40443515022511</v>
      </c>
      <c r="N5" s="7">
        <v>150.67392525882005</v>
      </c>
      <c r="P5" s="16">
        <v>9</v>
      </c>
      <c r="Q5" s="77">
        <v>1</v>
      </c>
      <c r="R5" s="7">
        <v>31.937430916393829</v>
      </c>
      <c r="S5" s="7">
        <v>29.673389810706791</v>
      </c>
      <c r="T5" s="7">
        <v>25.861590724351178</v>
      </c>
      <c r="U5" s="7">
        <v>39.866810774054471</v>
      </c>
      <c r="V5" s="7">
        <v>29.650351464580467</v>
      </c>
      <c r="W5" s="7">
        <v>49.029265748249102</v>
      </c>
      <c r="X5" s="7">
        <v>36.396921688164547</v>
      </c>
      <c r="Y5" s="7">
        <v>52.929553027680839</v>
      </c>
      <c r="Z5" s="7">
        <v>41.563270806992968</v>
      </c>
      <c r="AA5" s="7">
        <v>38.242607372148555</v>
      </c>
      <c r="AB5" s="7">
        <v>18.830706365617221</v>
      </c>
      <c r="AD5" s="2"/>
      <c r="AE5" s="2"/>
      <c r="AF5" s="2"/>
      <c r="AG5" s="2"/>
      <c r="AH5" s="2"/>
    </row>
    <row r="6" spans="1:34">
      <c r="A6" s="24"/>
      <c r="B6" s="16">
        <v>3</v>
      </c>
      <c r="C6">
        <v>1</v>
      </c>
      <c r="D6" s="7">
        <v>33.379421944391545</v>
      </c>
      <c r="E6" s="7">
        <v>43.196898986859651</v>
      </c>
      <c r="F6" s="7">
        <v>45.238934211693021</v>
      </c>
      <c r="G6" s="7">
        <v>66.178696445420172</v>
      </c>
      <c r="H6" s="7">
        <v>71.675436391651132</v>
      </c>
      <c r="I6" s="7">
        <v>118.49249731299743</v>
      </c>
      <c r="J6" s="7">
        <v>103.76994694072445</v>
      </c>
      <c r="K6" s="7">
        <v>135.46547522279187</v>
      </c>
      <c r="L6" s="7">
        <v>99.25704909384271</v>
      </c>
      <c r="M6" s="7">
        <v>79.85666726037455</v>
      </c>
      <c r="N6" s="7">
        <v>70.137103188943314</v>
      </c>
      <c r="P6" s="16">
        <v>11</v>
      </c>
      <c r="Q6" s="77">
        <v>1</v>
      </c>
      <c r="R6" s="7">
        <v>68.964241931603141</v>
      </c>
      <c r="S6" s="7">
        <v>50.579641722795664</v>
      </c>
      <c r="T6" s="7">
        <v>57.427266510070211</v>
      </c>
      <c r="U6" s="7">
        <v>92.138723739583838</v>
      </c>
      <c r="V6" s="7">
        <v>104.19510914651028</v>
      </c>
      <c r="W6" s="7">
        <v>158.7048832789468</v>
      </c>
      <c r="X6" s="7">
        <v>143.05137428366004</v>
      </c>
      <c r="Y6" s="7">
        <v>161.98837120072369</v>
      </c>
      <c r="Z6" s="7">
        <v>130.74051987179283</v>
      </c>
      <c r="AA6" s="7">
        <v>126.99888302136736</v>
      </c>
      <c r="AB6" s="7">
        <v>106.57643637793134</v>
      </c>
      <c r="AD6" s="2"/>
      <c r="AE6" s="2"/>
      <c r="AF6" s="2"/>
      <c r="AG6" s="2"/>
      <c r="AH6" s="2"/>
    </row>
    <row r="7" spans="1:34">
      <c r="A7" s="24"/>
      <c r="B7" s="16">
        <v>4</v>
      </c>
      <c r="C7">
        <v>5</v>
      </c>
      <c r="D7" s="7">
        <v>40.752739902366798</v>
      </c>
      <c r="E7" s="7">
        <v>54.454272662223076</v>
      </c>
      <c r="F7" s="7">
        <v>43.179620227264905</v>
      </c>
      <c r="G7" s="7">
        <v>59.112207369945544</v>
      </c>
      <c r="H7" s="7">
        <v>65.889669921289936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P7" s="19">
        <v>16</v>
      </c>
      <c r="Q7" s="77">
        <v>1</v>
      </c>
      <c r="R7" s="7">
        <v>32.898758268392314</v>
      </c>
      <c r="S7" s="7">
        <v>26.873183558807085</v>
      </c>
      <c r="T7" s="7">
        <v>26.590440219984004</v>
      </c>
      <c r="U7" s="7">
        <v>23.552520123962676</v>
      </c>
      <c r="V7" s="7">
        <v>58.810614475200929</v>
      </c>
      <c r="W7" s="7">
        <v>73.538400835229879</v>
      </c>
      <c r="X7" s="7">
        <v>86.968709429326253</v>
      </c>
      <c r="Y7" s="7">
        <v>101.94468160898879</v>
      </c>
      <c r="Z7" s="7">
        <v>45.178196753723618</v>
      </c>
      <c r="AA7" s="7">
        <v>30.505388265132481</v>
      </c>
      <c r="AB7" s="7">
        <v>41.284716258374672</v>
      </c>
      <c r="AD7" s="18"/>
      <c r="AE7" s="2"/>
      <c r="AF7" s="2"/>
      <c r="AG7" s="2"/>
      <c r="AH7" s="2"/>
    </row>
    <row r="8" spans="1:34">
      <c r="A8" s="24"/>
      <c r="B8" s="16">
        <v>5</v>
      </c>
      <c r="C8">
        <v>3</v>
      </c>
      <c r="D8" s="7">
        <v>37.689687065116743</v>
      </c>
      <c r="E8" s="7">
        <v>43.5801732905976</v>
      </c>
      <c r="F8" s="7">
        <v>48.79102830535188</v>
      </c>
      <c r="G8" s="7">
        <v>54.419191544257991</v>
      </c>
      <c r="H8" s="7">
        <v>110.58406140636072</v>
      </c>
      <c r="I8" s="7">
        <v>191.96387750495072</v>
      </c>
      <c r="J8" s="7">
        <v>142.28901446638892</v>
      </c>
      <c r="K8" s="7">
        <v>0</v>
      </c>
      <c r="L8" s="7">
        <v>0</v>
      </c>
      <c r="M8" s="7">
        <v>0</v>
      </c>
      <c r="N8" s="7">
        <v>0</v>
      </c>
      <c r="P8" s="19">
        <v>19</v>
      </c>
      <c r="Q8" s="77">
        <v>1</v>
      </c>
      <c r="R8" s="7">
        <v>33.929200658769766</v>
      </c>
      <c r="S8" s="7">
        <v>31.401265770181176</v>
      </c>
      <c r="T8" s="7">
        <v>47.315003356940274</v>
      </c>
      <c r="U8" s="7">
        <v>73.978223806732444</v>
      </c>
      <c r="V8" s="7">
        <v>55.810393491022673</v>
      </c>
      <c r="W8" s="7">
        <v>119.74180399157494</v>
      </c>
      <c r="X8" s="7">
        <v>93.493797370832255</v>
      </c>
      <c r="Y8" s="7">
        <v>89.27097324563195</v>
      </c>
      <c r="Z8" s="7">
        <v>56.632443568712006</v>
      </c>
      <c r="AA8" s="7">
        <v>57.14242877614474</v>
      </c>
      <c r="AB8" s="7">
        <v>45.289199694150447</v>
      </c>
      <c r="AD8" s="18"/>
      <c r="AE8" s="2"/>
      <c r="AF8" s="2"/>
      <c r="AG8" s="2"/>
      <c r="AH8" s="2"/>
    </row>
    <row r="9" spans="1:34">
      <c r="A9" s="24"/>
      <c r="B9" s="19">
        <v>6</v>
      </c>
      <c r="C9">
        <v>7</v>
      </c>
      <c r="D9" s="7">
        <v>37.381287386289351</v>
      </c>
      <c r="E9" s="7">
        <v>21.614157456697775</v>
      </c>
      <c r="F9" s="7">
        <v>41.486301786980007</v>
      </c>
      <c r="G9" s="7">
        <v>48.536035701635498</v>
      </c>
      <c r="H9" s="7">
        <v>71.779108949219577</v>
      </c>
      <c r="I9" s="7">
        <v>123.40699542076307</v>
      </c>
      <c r="J9" s="7">
        <v>106.21724761787092</v>
      </c>
      <c r="K9" s="7">
        <v>134.58582927978671</v>
      </c>
      <c r="L9" s="7">
        <v>95.83951988551263</v>
      </c>
      <c r="M9" s="7">
        <v>107.81945987120167</v>
      </c>
      <c r="N9" s="7">
        <v>105.57322112388498</v>
      </c>
      <c r="P9" s="19">
        <v>20</v>
      </c>
      <c r="Q9" s="77">
        <v>1</v>
      </c>
      <c r="R9" s="7">
        <v>30.733153732517749</v>
      </c>
      <c r="S9" s="7">
        <v>49.612031185490011</v>
      </c>
      <c r="T9" s="7">
        <v>31.022180256648003</v>
      </c>
      <c r="U9" s="7">
        <v>88.488193076112495</v>
      </c>
      <c r="V9" s="7">
        <v>55.362716537886129</v>
      </c>
      <c r="W9" s="7">
        <v>89.525965849348324</v>
      </c>
      <c r="X9" s="7">
        <v>131.737451940532</v>
      </c>
      <c r="Y9" s="7">
        <v>152.5086153685165</v>
      </c>
      <c r="Z9" s="7">
        <v>78.950317779813901</v>
      </c>
      <c r="AA9" s="7">
        <v>99.652889768195038</v>
      </c>
      <c r="AB9" s="7">
        <v>109.25202612123863</v>
      </c>
      <c r="AD9" s="18"/>
      <c r="AE9" s="2"/>
      <c r="AF9" s="2"/>
      <c r="AG9" s="2"/>
      <c r="AH9" s="2"/>
    </row>
    <row r="10" spans="1:34">
      <c r="A10" s="24"/>
      <c r="B10" s="16">
        <v>7</v>
      </c>
      <c r="C10">
        <v>7</v>
      </c>
      <c r="D10" s="7">
        <v>45.823270445260711</v>
      </c>
      <c r="E10" s="7">
        <v>35.382187261055037</v>
      </c>
      <c r="F10" s="7">
        <v>26.056369468873747</v>
      </c>
      <c r="G10" s="7">
        <v>64.326203977353387</v>
      </c>
      <c r="H10" s="7">
        <v>67.4688438284944</v>
      </c>
      <c r="I10" s="7">
        <v>126.94128715605156</v>
      </c>
      <c r="J10" s="7">
        <v>90.452735682157311</v>
      </c>
      <c r="K10" s="7">
        <v>62.924006456301157</v>
      </c>
      <c r="L10" s="7">
        <v>87.461939475939843</v>
      </c>
      <c r="M10" s="7">
        <v>89.309719555026248</v>
      </c>
      <c r="N10" s="7">
        <v>64.465481251662553</v>
      </c>
      <c r="P10" s="19">
        <v>30</v>
      </c>
      <c r="Q10" s="77">
        <v>1</v>
      </c>
      <c r="R10" s="7">
        <v>50.02986300841745</v>
      </c>
      <c r="S10" s="7">
        <v>42.411500823462205</v>
      </c>
      <c r="T10" s="7">
        <v>52.778756580308517</v>
      </c>
      <c r="U10" s="7">
        <v>55.837097028578171</v>
      </c>
      <c r="V10" s="7">
        <v>77.669595174700447</v>
      </c>
      <c r="W10" s="7">
        <v>126.3768476759566</v>
      </c>
      <c r="X10" s="7">
        <v>118.35636163134187</v>
      </c>
      <c r="Y10" s="7">
        <v>95.818575934488678</v>
      </c>
      <c r="Z10" s="7">
        <v>103.39505021739608</v>
      </c>
      <c r="AA10" s="7">
        <v>111.49512327590175</v>
      </c>
      <c r="AB10" s="7">
        <v>102.31538954211238</v>
      </c>
      <c r="AD10" s="18"/>
      <c r="AE10" s="2"/>
      <c r="AF10" s="2"/>
      <c r="AG10" s="2"/>
      <c r="AH10" s="2"/>
    </row>
    <row r="11" spans="1:34" ht="15.75" thickBot="1">
      <c r="A11" s="45"/>
      <c r="B11" s="47">
        <v>8</v>
      </c>
      <c r="C11">
        <v>3</v>
      </c>
      <c r="D11" s="7">
        <v>66.523224439763865</v>
      </c>
      <c r="E11" s="7">
        <v>43.853491851459921</v>
      </c>
      <c r="F11" s="7">
        <v>32.019112325387169</v>
      </c>
      <c r="G11" s="7">
        <v>52.27610175573416</v>
      </c>
      <c r="H11" s="7">
        <v>60.167782501551713</v>
      </c>
      <c r="I11" s="7">
        <v>76.881055418649396</v>
      </c>
      <c r="J11" s="7">
        <v>68.975237505890675</v>
      </c>
      <c r="K11" s="7">
        <v>0</v>
      </c>
      <c r="L11" s="7">
        <v>0</v>
      </c>
      <c r="M11" s="7">
        <v>0</v>
      </c>
      <c r="N11" s="7">
        <v>0</v>
      </c>
      <c r="P11" s="35">
        <v>39</v>
      </c>
      <c r="Q11" s="78">
        <v>1</v>
      </c>
      <c r="R11" s="7">
        <v>43.835689493089575</v>
      </c>
      <c r="S11" s="7">
        <v>30.347785033677397</v>
      </c>
      <c r="T11" s="7">
        <v>56.492119096851667</v>
      </c>
      <c r="U11" s="7">
        <v>54.437517501403924</v>
      </c>
      <c r="V11" s="7">
        <v>79.367102405190138</v>
      </c>
      <c r="W11" s="7">
        <v>101.67450464078007</v>
      </c>
      <c r="X11" s="7">
        <v>122.71060904921731</v>
      </c>
      <c r="Y11" s="7">
        <v>79.145096524336452</v>
      </c>
      <c r="Z11" s="7">
        <v>25.987254430494769</v>
      </c>
      <c r="AA11" s="7">
        <v>22.244570382518127</v>
      </c>
      <c r="AB11" s="7">
        <v>4.1887902047863905</v>
      </c>
      <c r="AD11" s="18"/>
      <c r="AE11" s="2"/>
      <c r="AF11" s="2"/>
      <c r="AG11" s="2"/>
      <c r="AH11" s="2"/>
    </row>
    <row r="12" spans="1:34">
      <c r="A12" s="24">
        <v>2</v>
      </c>
      <c r="B12" s="16">
        <v>9</v>
      </c>
      <c r="C12">
        <v>1</v>
      </c>
      <c r="D12" s="7">
        <v>31.937430916393829</v>
      </c>
      <c r="E12" s="7">
        <v>29.673389810706791</v>
      </c>
      <c r="F12" s="7">
        <v>25.861590724351178</v>
      </c>
      <c r="G12" s="7">
        <v>39.866810774054471</v>
      </c>
      <c r="H12" s="7">
        <v>29.650351464580467</v>
      </c>
      <c r="I12" s="7">
        <v>49.029265748249102</v>
      </c>
      <c r="J12" s="7">
        <v>36.396921688164547</v>
      </c>
      <c r="K12" s="7">
        <v>52.929553027680839</v>
      </c>
      <c r="L12" s="7">
        <v>41.563270806992968</v>
      </c>
      <c r="M12" s="7">
        <v>38.242607372148555</v>
      </c>
      <c r="N12" s="7">
        <v>18.830706365617221</v>
      </c>
      <c r="P12" s="19">
        <v>23</v>
      </c>
      <c r="Q12" s="98">
        <v>2</v>
      </c>
      <c r="R12" s="7">
        <v>28.060705581864031</v>
      </c>
      <c r="S12" s="7">
        <v>37.091737263383486</v>
      </c>
      <c r="T12" s="7">
        <v>59.813306130471666</v>
      </c>
      <c r="U12" s="7">
        <v>72.455598567292583</v>
      </c>
      <c r="V12" s="7">
        <v>43.5801732905976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D12" s="18"/>
      <c r="AE12" s="2"/>
      <c r="AF12" s="2"/>
      <c r="AG12" s="2"/>
      <c r="AH12" s="2"/>
    </row>
    <row r="13" spans="1:34">
      <c r="A13" s="41"/>
      <c r="B13" s="2">
        <v>10</v>
      </c>
      <c r="C13">
        <v>4</v>
      </c>
      <c r="D13" s="7">
        <v>37.201693006259134</v>
      </c>
      <c r="E13" s="7">
        <v>30.91327171132356</v>
      </c>
      <c r="F13" s="7">
        <v>34.353315667004395</v>
      </c>
      <c r="G13" s="7">
        <v>76.529197041447347</v>
      </c>
      <c r="H13" s="7">
        <v>72.58335666853857</v>
      </c>
      <c r="I13" s="7">
        <v>64.622560884342036</v>
      </c>
      <c r="J13" s="7">
        <v>83.775804095727807</v>
      </c>
      <c r="K13" s="7">
        <v>73.419020314393464</v>
      </c>
      <c r="L13" s="7">
        <v>93.022558472793776</v>
      </c>
      <c r="M13" s="7">
        <v>84.144417633749015</v>
      </c>
      <c r="N13" s="7">
        <v>90.720818255263652</v>
      </c>
      <c r="P13" s="18">
        <v>26</v>
      </c>
      <c r="Q13" s="77">
        <v>2</v>
      </c>
      <c r="R13" s="7">
        <v>51.826854006270821</v>
      </c>
      <c r="S13" s="7">
        <v>35.732474841930305</v>
      </c>
      <c r="T13" s="7">
        <v>54.965305067207026</v>
      </c>
      <c r="U13" s="7">
        <v>43.041390150506956</v>
      </c>
      <c r="V13" s="7">
        <v>66.50123329118874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D13" s="18"/>
      <c r="AE13" s="2"/>
      <c r="AF13" s="2"/>
      <c r="AG13" s="2"/>
      <c r="AH13" s="2"/>
    </row>
    <row r="14" spans="1:34" ht="15.75" thickBot="1">
      <c r="A14" s="45"/>
      <c r="B14" s="47">
        <v>11</v>
      </c>
      <c r="C14">
        <v>1</v>
      </c>
      <c r="D14" s="7">
        <v>68.964241931603141</v>
      </c>
      <c r="E14" s="7">
        <v>50.579641722795664</v>
      </c>
      <c r="F14" s="7">
        <v>57.427266510070211</v>
      </c>
      <c r="G14" s="7">
        <v>92.138723739583838</v>
      </c>
      <c r="H14" s="7">
        <v>104.19510914651028</v>
      </c>
      <c r="I14" s="7">
        <v>158.7048832789468</v>
      </c>
      <c r="J14" s="7">
        <v>143.05137428366004</v>
      </c>
      <c r="K14" s="7">
        <v>161.98837120072369</v>
      </c>
      <c r="L14" s="7">
        <v>130.74051987179283</v>
      </c>
      <c r="M14" s="7">
        <v>126.99888302136736</v>
      </c>
      <c r="N14" s="7">
        <v>106.57643637793134</v>
      </c>
      <c r="P14" s="35">
        <v>28</v>
      </c>
      <c r="Q14" s="78">
        <v>2</v>
      </c>
      <c r="R14" s="7">
        <v>49.134509102144349</v>
      </c>
      <c r="S14" s="7">
        <v>31.424304116307511</v>
      </c>
      <c r="T14" s="7">
        <v>53.800821390276404</v>
      </c>
      <c r="U14" s="7">
        <v>70.063799360359567</v>
      </c>
      <c r="V14" s="7">
        <v>134.54394137773886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D14" s="18"/>
      <c r="AE14" s="2"/>
      <c r="AF14" s="2"/>
      <c r="AG14" s="2"/>
      <c r="AH14" s="2"/>
    </row>
    <row r="15" spans="1:34">
      <c r="A15" s="24">
        <v>3</v>
      </c>
      <c r="B15" s="19">
        <v>12</v>
      </c>
      <c r="C15">
        <v>9</v>
      </c>
      <c r="D15" s="7">
        <v>46.28613176288961</v>
      </c>
      <c r="E15" s="7">
        <v>49.008845396000773</v>
      </c>
      <c r="F15" s="7">
        <v>35.625660691708255</v>
      </c>
      <c r="G15" s="7">
        <v>66.256189064208741</v>
      </c>
      <c r="H15" s="7">
        <v>49.989022303920777</v>
      </c>
      <c r="I15" s="7">
        <v>87.116364284044977</v>
      </c>
      <c r="J15" s="7">
        <v>93.493797370832226</v>
      </c>
      <c r="K15" s="7">
        <v>0</v>
      </c>
      <c r="L15" s="7">
        <v>0</v>
      </c>
      <c r="M15" s="7">
        <v>0</v>
      </c>
      <c r="N15" s="7">
        <v>0</v>
      </c>
      <c r="P15" s="16">
        <v>5</v>
      </c>
      <c r="Q15" s="98">
        <v>3</v>
      </c>
      <c r="R15" s="7">
        <v>37.689687065116743</v>
      </c>
      <c r="S15" s="7">
        <v>43.5801732905976</v>
      </c>
      <c r="T15" s="7">
        <v>48.79102830535188</v>
      </c>
      <c r="U15" s="7">
        <v>54.419191544257991</v>
      </c>
      <c r="V15" s="7">
        <v>110.58406140636072</v>
      </c>
      <c r="W15" s="7">
        <v>191.96387750495072</v>
      </c>
      <c r="X15" s="7">
        <v>142.28901446638892</v>
      </c>
      <c r="Y15" s="7">
        <v>0</v>
      </c>
      <c r="Z15" s="7">
        <v>0</v>
      </c>
      <c r="AA15" s="7">
        <v>0</v>
      </c>
      <c r="AB15" s="7">
        <v>0</v>
      </c>
      <c r="AD15" s="2"/>
      <c r="AE15" s="2"/>
      <c r="AF15" s="2"/>
      <c r="AG15" s="2"/>
      <c r="AH15" s="2"/>
    </row>
    <row r="16" spans="1:34">
      <c r="A16" s="24"/>
      <c r="B16" s="19">
        <v>13</v>
      </c>
      <c r="C16">
        <v>4</v>
      </c>
      <c r="D16" s="7">
        <v>56.611499617688061</v>
      </c>
      <c r="E16" s="7">
        <v>36.492740264099048</v>
      </c>
      <c r="F16" s="7">
        <v>31.229001773009337</v>
      </c>
      <c r="G16" s="7">
        <v>66.242575496043159</v>
      </c>
      <c r="H16" s="7">
        <v>100.58123039733081</v>
      </c>
      <c r="I16" s="7">
        <v>70.137103188943314</v>
      </c>
      <c r="J16" s="7">
        <v>77.174270732984454</v>
      </c>
      <c r="K16" s="7">
        <v>99.337159706509254</v>
      </c>
      <c r="L16" s="7">
        <v>90.377337458471175</v>
      </c>
      <c r="M16" s="7">
        <v>87.386541252253679</v>
      </c>
      <c r="N16" s="7">
        <v>82.019130203595523</v>
      </c>
      <c r="P16" s="16">
        <v>8</v>
      </c>
      <c r="Q16" s="77">
        <v>3</v>
      </c>
      <c r="R16" s="7">
        <v>66.523224439763865</v>
      </c>
      <c r="S16" s="7">
        <v>43.853491851459921</v>
      </c>
      <c r="T16" s="7">
        <v>32.019112325387169</v>
      </c>
      <c r="U16" s="7">
        <v>52.27610175573416</v>
      </c>
      <c r="V16" s="7">
        <v>60.167782501551713</v>
      </c>
      <c r="W16" s="7">
        <v>76.881055418649396</v>
      </c>
      <c r="X16" s="7">
        <v>68.975237505890675</v>
      </c>
      <c r="Y16" s="7">
        <v>0</v>
      </c>
      <c r="Z16" s="7">
        <v>0</v>
      </c>
      <c r="AA16" s="7">
        <v>0</v>
      </c>
      <c r="AB16" s="7">
        <v>0</v>
      </c>
      <c r="AD16" s="2"/>
      <c r="AE16" s="2"/>
      <c r="AF16" s="2"/>
      <c r="AG16" s="2"/>
      <c r="AH16" s="2"/>
    </row>
    <row r="17" spans="1:34" ht="15.75" thickBot="1">
      <c r="A17" s="45"/>
      <c r="B17" s="35">
        <v>14</v>
      </c>
      <c r="C17">
        <v>7</v>
      </c>
      <c r="D17" s="7">
        <v>54.419191544257991</v>
      </c>
      <c r="E17" s="7">
        <v>53.276175417126908</v>
      </c>
      <c r="F17" s="7">
        <v>40.903536349739099</v>
      </c>
      <c r="G17" s="7">
        <v>87.80751466783471</v>
      </c>
      <c r="H17" s="7">
        <v>101.15928344559133</v>
      </c>
      <c r="I17" s="7">
        <v>114.50476903804078</v>
      </c>
      <c r="J17" s="7">
        <v>127.17167061731483</v>
      </c>
      <c r="K17" s="7">
        <v>133.41296802244656</v>
      </c>
      <c r="L17" s="7">
        <v>153.47308431316858</v>
      </c>
      <c r="M17" s="7">
        <v>137.3661387782137</v>
      </c>
      <c r="N17" s="7">
        <v>164.74511875424872</v>
      </c>
      <c r="P17" s="35">
        <v>21</v>
      </c>
      <c r="Q17" s="78">
        <v>3</v>
      </c>
      <c r="R17" s="7">
        <v>27.049112747408117</v>
      </c>
      <c r="S17" s="7">
        <v>20.7135675626687</v>
      </c>
      <c r="T17" s="7">
        <v>29.882829320946108</v>
      </c>
      <c r="U17" s="7">
        <v>39.711301937701776</v>
      </c>
      <c r="V17" s="7">
        <v>53.353668035915454</v>
      </c>
      <c r="W17" s="7">
        <v>73.26194068171398</v>
      </c>
      <c r="X17" s="7">
        <v>78.552382710359183</v>
      </c>
      <c r="Y17" s="7">
        <v>0</v>
      </c>
      <c r="Z17" s="7">
        <v>0</v>
      </c>
      <c r="AA17" s="7">
        <v>0</v>
      </c>
      <c r="AB17" s="7">
        <v>0</v>
      </c>
      <c r="AD17" s="18"/>
      <c r="AE17" s="2"/>
      <c r="AF17" s="2"/>
      <c r="AG17" s="2"/>
      <c r="AH17" s="2"/>
    </row>
    <row r="18" spans="1:34">
      <c r="A18" s="24">
        <v>0</v>
      </c>
      <c r="B18" s="19">
        <v>15</v>
      </c>
      <c r="C18">
        <v>9</v>
      </c>
      <c r="D18" s="7">
        <v>60.343711690152752</v>
      </c>
      <c r="E18" s="7">
        <v>30.058758509547136</v>
      </c>
      <c r="F18" s="7">
        <v>38.689760726509498</v>
      </c>
      <c r="G18" s="7">
        <v>69.931852468908787</v>
      </c>
      <c r="H18" s="7">
        <v>120.5601888778351</v>
      </c>
      <c r="I18" s="7">
        <v>136.72211228422779</v>
      </c>
      <c r="J18" s="7">
        <v>178.69379013618743</v>
      </c>
      <c r="K18" s="7">
        <v>0</v>
      </c>
      <c r="L18" s="6">
        <v>0</v>
      </c>
      <c r="M18" s="7">
        <v>0</v>
      </c>
      <c r="N18" s="7">
        <v>0</v>
      </c>
      <c r="P18" s="16">
        <v>2</v>
      </c>
      <c r="Q18" s="98">
        <v>4</v>
      </c>
      <c r="R18" s="7">
        <v>59.09335781402401</v>
      </c>
      <c r="S18" s="7">
        <v>44.148801560897361</v>
      </c>
      <c r="T18" s="7">
        <v>42.458624713266047</v>
      </c>
      <c r="U18" s="7">
        <v>68.69406496339441</v>
      </c>
      <c r="V18" s="7">
        <v>58.643062867009462</v>
      </c>
      <c r="W18" s="7">
        <v>106.67382575019261</v>
      </c>
      <c r="X18" s="7">
        <v>120.39839685617522</v>
      </c>
      <c r="Y18" s="7">
        <v>116.11326447667874</v>
      </c>
      <c r="Z18" s="7">
        <v>127.69526939291313</v>
      </c>
      <c r="AA18" s="7">
        <v>138.40443515022511</v>
      </c>
      <c r="AB18" s="7">
        <v>150.67392525882005</v>
      </c>
      <c r="AD18" s="2"/>
      <c r="AE18" s="2"/>
      <c r="AF18" s="2"/>
      <c r="AG18" s="2"/>
      <c r="AH18" s="2"/>
    </row>
    <row r="19" spans="1:34">
      <c r="A19" s="24"/>
      <c r="B19" s="19">
        <v>16</v>
      </c>
      <c r="C19">
        <v>1</v>
      </c>
      <c r="D19" s="7">
        <v>32.898758268392314</v>
      </c>
      <c r="E19" s="7">
        <v>26.873183558807085</v>
      </c>
      <c r="F19" s="7">
        <v>26.590440219984004</v>
      </c>
      <c r="G19" s="7">
        <v>23.552520123962676</v>
      </c>
      <c r="H19" s="7">
        <v>58.810614475200929</v>
      </c>
      <c r="I19" s="7">
        <v>73.538400835229879</v>
      </c>
      <c r="J19" s="7">
        <v>86.968709429326253</v>
      </c>
      <c r="K19" s="7">
        <v>101.94468160898879</v>
      </c>
      <c r="L19" s="7">
        <v>45.178196753723618</v>
      </c>
      <c r="M19" s="7">
        <v>30.505388265132481</v>
      </c>
      <c r="N19" s="7">
        <v>41.284716258374672</v>
      </c>
      <c r="P19" s="16">
        <v>10</v>
      </c>
      <c r="Q19" s="77">
        <v>4</v>
      </c>
      <c r="R19" s="7">
        <v>37.201693006259134</v>
      </c>
      <c r="S19" s="7">
        <v>30.91327171132356</v>
      </c>
      <c r="T19" s="7">
        <v>34.353315667004395</v>
      </c>
      <c r="U19" s="7">
        <v>76.529197041447347</v>
      </c>
      <c r="V19" s="7">
        <v>72.58335666853857</v>
      </c>
      <c r="W19" s="7">
        <v>64.622560884342036</v>
      </c>
      <c r="X19" s="7">
        <v>83.775804095727807</v>
      </c>
      <c r="Y19" s="7">
        <v>73.419020314393464</v>
      </c>
      <c r="Z19" s="7">
        <v>93.022558472793776</v>
      </c>
      <c r="AA19" s="7">
        <v>84.144417633749015</v>
      </c>
      <c r="AB19" s="7">
        <v>90.720818255263652</v>
      </c>
      <c r="AD19" s="2"/>
      <c r="AE19" s="2"/>
      <c r="AF19" s="2"/>
      <c r="AG19" s="2"/>
      <c r="AH19" s="2"/>
    </row>
    <row r="20" spans="1:34">
      <c r="A20" s="24"/>
      <c r="B20" s="19">
        <v>17</v>
      </c>
      <c r="C20">
        <v>5</v>
      </c>
      <c r="D20" s="7">
        <v>35.732474841930305</v>
      </c>
      <c r="E20" s="7">
        <v>66.811203766342928</v>
      </c>
      <c r="F20" s="7">
        <v>29.143507849801313</v>
      </c>
      <c r="G20" s="7">
        <v>50.108402824757185</v>
      </c>
      <c r="H20" s="7">
        <v>40.188824021047424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P20" s="19">
        <v>13</v>
      </c>
      <c r="Q20" s="77">
        <v>4</v>
      </c>
      <c r="R20" s="7">
        <v>56.611499617688061</v>
      </c>
      <c r="S20" s="7">
        <v>36.492740264099048</v>
      </c>
      <c r="T20" s="7">
        <v>31.229001773009337</v>
      </c>
      <c r="U20" s="7">
        <v>66.242575496043159</v>
      </c>
      <c r="V20" s="7">
        <v>100.58123039733081</v>
      </c>
      <c r="W20" s="7">
        <v>70.137103188943314</v>
      </c>
      <c r="X20" s="7">
        <v>77.174270732984454</v>
      </c>
      <c r="Y20" s="7">
        <v>99.337159706509254</v>
      </c>
      <c r="Z20" s="7">
        <v>90.377337458471175</v>
      </c>
      <c r="AA20" s="7">
        <v>87.386541252253679</v>
      </c>
      <c r="AB20" s="7">
        <v>82.019130203595523</v>
      </c>
      <c r="AD20" s="18"/>
      <c r="AE20" s="2"/>
      <c r="AF20" s="2"/>
      <c r="AG20" s="2"/>
      <c r="AH20" s="2"/>
    </row>
    <row r="21" spans="1:34">
      <c r="A21" s="24"/>
      <c r="B21" s="19">
        <v>18</v>
      </c>
      <c r="C21">
        <v>4</v>
      </c>
      <c r="D21" s="7">
        <v>39.408138246630358</v>
      </c>
      <c r="E21" s="7">
        <v>31.007519490931259</v>
      </c>
      <c r="F21" s="7">
        <v>65.244596229752815</v>
      </c>
      <c r="G21" s="7">
        <v>61.242207189079423</v>
      </c>
      <c r="H21" s="7">
        <v>58.695422744569292</v>
      </c>
      <c r="I21" s="7">
        <v>80.346232115558948</v>
      </c>
      <c r="J21" s="7">
        <v>85.118311356361843</v>
      </c>
      <c r="K21" s="7">
        <v>96.519151096239227</v>
      </c>
      <c r="L21" s="7">
        <v>72.947781416354999</v>
      </c>
      <c r="M21" s="7">
        <v>66.54940437854377</v>
      </c>
      <c r="N21" s="7">
        <v>79.337780873756628</v>
      </c>
      <c r="P21" s="19">
        <v>18</v>
      </c>
      <c r="Q21" s="77">
        <v>4</v>
      </c>
      <c r="R21" s="7">
        <v>39.408138246630358</v>
      </c>
      <c r="S21" s="7">
        <v>31.007519490931259</v>
      </c>
      <c r="T21" s="7">
        <v>65.244596229752815</v>
      </c>
      <c r="U21" s="7">
        <v>61.242207189079423</v>
      </c>
      <c r="V21" s="7">
        <v>58.695422744569292</v>
      </c>
      <c r="W21" s="7">
        <v>80.346232115558948</v>
      </c>
      <c r="X21" s="7">
        <v>85.118311356361843</v>
      </c>
      <c r="Y21" s="7">
        <v>96.519151096239227</v>
      </c>
      <c r="Z21" s="7">
        <v>72.947781416354999</v>
      </c>
      <c r="AA21" s="7">
        <v>66.54940437854377</v>
      </c>
      <c r="AB21" s="7">
        <v>79.337780873756628</v>
      </c>
      <c r="AD21" s="18"/>
      <c r="AE21" s="2"/>
      <c r="AF21" s="2"/>
      <c r="AG21" s="2"/>
      <c r="AH21" s="2"/>
    </row>
    <row r="22" spans="1:34">
      <c r="A22" s="24"/>
      <c r="B22" s="19">
        <v>19</v>
      </c>
      <c r="C22">
        <v>1</v>
      </c>
      <c r="D22" s="7">
        <v>33.929200658769766</v>
      </c>
      <c r="E22" s="7">
        <v>31.401265770181176</v>
      </c>
      <c r="F22" s="7">
        <v>47.315003356940274</v>
      </c>
      <c r="G22" s="7">
        <v>73.978223806732444</v>
      </c>
      <c r="H22" s="7">
        <v>55.810393491022673</v>
      </c>
      <c r="I22" s="7">
        <v>119.74180399157494</v>
      </c>
      <c r="J22" s="7">
        <v>93.493797370832255</v>
      </c>
      <c r="K22" s="7">
        <v>89.27097324563195</v>
      </c>
      <c r="L22" s="7">
        <v>56.632443568712006</v>
      </c>
      <c r="M22" s="7">
        <v>57.14242877614474</v>
      </c>
      <c r="N22" s="7">
        <v>45.289199694150447</v>
      </c>
      <c r="P22" s="19">
        <v>25</v>
      </c>
      <c r="Q22" s="77">
        <v>4</v>
      </c>
      <c r="R22" s="7">
        <v>36.175439406086468</v>
      </c>
      <c r="S22" s="7">
        <v>33.481523705633222</v>
      </c>
      <c r="T22" s="7">
        <v>58.831558426224852</v>
      </c>
      <c r="U22" s="7">
        <v>70.49733914655495</v>
      </c>
      <c r="V22" s="7">
        <v>16.486554647263635</v>
      </c>
      <c r="W22" s="7">
        <v>43.705836996741198</v>
      </c>
      <c r="X22" s="7">
        <v>20.72665753205866</v>
      </c>
      <c r="Y22" s="7">
        <v>34.447563446612079</v>
      </c>
      <c r="Z22" s="7">
        <v>54.742251988802131</v>
      </c>
      <c r="AA22" s="7">
        <v>53.392414345309732</v>
      </c>
      <c r="AB22" s="7">
        <v>54.154774162580843</v>
      </c>
      <c r="AD22" s="18"/>
      <c r="AE22" s="2"/>
      <c r="AF22" s="2"/>
      <c r="AG22" s="2"/>
      <c r="AH22" s="2"/>
    </row>
    <row r="23" spans="1:34">
      <c r="A23" s="24"/>
      <c r="B23" s="19">
        <v>20</v>
      </c>
      <c r="C23">
        <v>1</v>
      </c>
      <c r="D23" s="7">
        <v>30.733153732517749</v>
      </c>
      <c r="E23" s="7">
        <v>49.612031185490011</v>
      </c>
      <c r="F23" s="7">
        <v>31.022180256648003</v>
      </c>
      <c r="G23" s="7">
        <v>88.488193076112495</v>
      </c>
      <c r="H23" s="7">
        <v>55.362716537886129</v>
      </c>
      <c r="I23" s="7">
        <v>89.525965849348324</v>
      </c>
      <c r="J23" s="7">
        <v>131.737451940532</v>
      </c>
      <c r="K23" s="7">
        <v>152.5086153685165</v>
      </c>
      <c r="L23" s="7">
        <v>78.950317779813901</v>
      </c>
      <c r="M23" s="7">
        <v>99.652889768195038</v>
      </c>
      <c r="N23" s="7">
        <v>109.25202612123863</v>
      </c>
      <c r="P23" s="19">
        <v>27</v>
      </c>
      <c r="Q23" s="77">
        <v>4</v>
      </c>
      <c r="R23" s="7">
        <v>41.209841633464109</v>
      </c>
      <c r="S23" s="7">
        <v>55.064265235795091</v>
      </c>
      <c r="T23" s="7">
        <v>60.25155830564745</v>
      </c>
      <c r="U23" s="7">
        <v>87.147780210580862</v>
      </c>
      <c r="V23" s="7">
        <v>66.325304102587722</v>
      </c>
      <c r="W23" s="7">
        <v>117.21910509074235</v>
      </c>
      <c r="X23" s="7">
        <v>101.20326574274159</v>
      </c>
      <c r="Y23" s="7">
        <v>140.74335088082273</v>
      </c>
      <c r="Z23" s="7">
        <v>108.06450409818169</v>
      </c>
      <c r="AA23" s="7">
        <v>84.768547374262198</v>
      </c>
      <c r="AB23" s="7">
        <v>116.74996058780629</v>
      </c>
      <c r="AD23" s="18"/>
      <c r="AE23" s="2"/>
      <c r="AF23" s="2"/>
      <c r="AG23" s="2"/>
      <c r="AH23" s="2"/>
    </row>
    <row r="24" spans="1:34">
      <c r="A24" s="24"/>
      <c r="B24" s="19">
        <v>21</v>
      </c>
      <c r="C24">
        <v>3</v>
      </c>
      <c r="D24" s="7">
        <v>27.049112747408117</v>
      </c>
      <c r="E24" s="7">
        <v>20.7135675626687</v>
      </c>
      <c r="F24" s="7">
        <v>29.882829320946108</v>
      </c>
      <c r="G24" s="7">
        <v>39.711301937701776</v>
      </c>
      <c r="H24" s="7">
        <v>53.353668035915454</v>
      </c>
      <c r="I24" s="7">
        <v>73.26194068171398</v>
      </c>
      <c r="J24" s="7">
        <v>78.552382710359183</v>
      </c>
      <c r="K24" s="7">
        <v>0</v>
      </c>
      <c r="L24" s="7">
        <v>0</v>
      </c>
      <c r="M24" s="7">
        <v>0</v>
      </c>
      <c r="N24" s="7">
        <v>0</v>
      </c>
      <c r="P24" s="19">
        <v>36</v>
      </c>
      <c r="Q24" s="77">
        <v>4</v>
      </c>
      <c r="R24" s="7">
        <v>42.081633594835274</v>
      </c>
      <c r="S24" s="7">
        <v>49.423535626274621</v>
      </c>
      <c r="T24" s="7">
        <v>47.430195087571896</v>
      </c>
      <c r="U24" s="7">
        <v>56.789523201391489</v>
      </c>
      <c r="V24" s="7">
        <v>77.810966844112002</v>
      </c>
      <c r="W24" s="7">
        <v>77.804683658804805</v>
      </c>
      <c r="X24" s="7">
        <v>74.388725246801513</v>
      </c>
      <c r="Y24" s="7">
        <v>91.439195775384505</v>
      </c>
      <c r="Z24" s="7">
        <v>72.13096732642164</v>
      </c>
      <c r="AA24" s="7">
        <v>63.928268907898698</v>
      </c>
      <c r="AB24" s="7">
        <v>57.595865315812866</v>
      </c>
      <c r="AD24" s="18"/>
      <c r="AE24" s="2"/>
      <c r="AF24" s="2"/>
      <c r="AG24" s="2"/>
      <c r="AH24" s="2"/>
    </row>
    <row r="25" spans="1:34" ht="15.75" thickBot="1">
      <c r="A25" s="45"/>
      <c r="B25" s="35">
        <v>22</v>
      </c>
      <c r="C25">
        <v>7</v>
      </c>
      <c r="D25" s="7">
        <v>14.529866022852794</v>
      </c>
      <c r="E25" s="7">
        <v>28.792696670150455</v>
      </c>
      <c r="F25" s="7">
        <v>38.226899408880605</v>
      </c>
      <c r="G25" s="7">
        <v>43.196898986859651</v>
      </c>
      <c r="H25" s="7">
        <v>53.852134070285032</v>
      </c>
      <c r="I25" s="7">
        <v>91.985832897109134</v>
      </c>
      <c r="J25" s="7">
        <v>80.581851564578201</v>
      </c>
      <c r="K25" s="7">
        <v>142.77910292034892</v>
      </c>
      <c r="L25" s="7">
        <v>147.63391076769631</v>
      </c>
      <c r="M25" s="7">
        <v>178.31051583244951</v>
      </c>
      <c r="N25" s="7">
        <v>190.35852365896636</v>
      </c>
      <c r="P25" s="35">
        <v>40</v>
      </c>
      <c r="Q25" s="78">
        <v>4</v>
      </c>
      <c r="R25" s="7">
        <v>47.123889803846893</v>
      </c>
      <c r="S25" s="7">
        <v>31.608610885318107</v>
      </c>
      <c r="T25" s="7">
        <v>47.45061543982024</v>
      </c>
      <c r="U25" s="7">
        <v>46.464155346593031</v>
      </c>
      <c r="V25" s="7">
        <v>79.65717612687159</v>
      </c>
      <c r="W25" s="7">
        <v>81.741099253752836</v>
      </c>
      <c r="X25" s="7">
        <v>87.386541252253679</v>
      </c>
      <c r="Y25" s="7">
        <v>83.362161063005161</v>
      </c>
      <c r="Z25" s="7">
        <v>82.563672930217734</v>
      </c>
      <c r="AA25" s="7">
        <v>123.79760010735937</v>
      </c>
      <c r="AB25" s="7">
        <v>117.69715077286358</v>
      </c>
      <c r="AD25" s="18"/>
      <c r="AE25" s="2"/>
      <c r="AF25" s="2"/>
      <c r="AG25" s="2"/>
      <c r="AH25" s="2"/>
    </row>
    <row r="26" spans="1:34">
      <c r="A26" s="24">
        <v>5</v>
      </c>
      <c r="B26" s="19">
        <v>23</v>
      </c>
      <c r="C26">
        <v>2</v>
      </c>
      <c r="D26" s="7">
        <v>28.060705581864031</v>
      </c>
      <c r="E26" s="7">
        <v>37.091737263383486</v>
      </c>
      <c r="F26" s="7">
        <v>59.813306130471666</v>
      </c>
      <c r="G26" s="7">
        <v>72.455598567292583</v>
      </c>
      <c r="H26" s="7">
        <v>43.5801732905976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P26" s="16">
        <v>1</v>
      </c>
      <c r="Q26" s="98">
        <v>5</v>
      </c>
      <c r="R26" s="7">
        <v>58.735216251514764</v>
      </c>
      <c r="S26" s="7">
        <v>41.987385815227583</v>
      </c>
      <c r="T26" s="7">
        <v>73.626365429530381</v>
      </c>
      <c r="U26" s="7">
        <v>69.260598838591775</v>
      </c>
      <c r="V26" s="7">
        <v>108.39803651823782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D26" s="2"/>
      <c r="AE26" s="2"/>
      <c r="AF26" s="2"/>
      <c r="AG26" s="2"/>
      <c r="AH26" s="2"/>
    </row>
    <row r="27" spans="1:34">
      <c r="A27" s="24"/>
      <c r="B27" s="19">
        <v>24</v>
      </c>
      <c r="C27">
        <v>9</v>
      </c>
      <c r="D27" s="7">
        <v>31.365661053440494</v>
      </c>
      <c r="E27" s="7">
        <v>21.563891974240342</v>
      </c>
      <c r="F27" s="7">
        <v>23.18495378349267</v>
      </c>
      <c r="G27" s="7">
        <v>18.472564803107986</v>
      </c>
      <c r="H27" s="7">
        <v>66.018998818862698</v>
      </c>
      <c r="I27" s="7">
        <v>85.214653531071932</v>
      </c>
      <c r="J27" s="7">
        <v>97.032277896325539</v>
      </c>
      <c r="K27" s="7">
        <v>0</v>
      </c>
      <c r="L27" s="7">
        <v>0</v>
      </c>
      <c r="M27" s="7">
        <v>0</v>
      </c>
      <c r="N27" s="7">
        <v>0</v>
      </c>
      <c r="P27" s="16">
        <v>4</v>
      </c>
      <c r="Q27" s="77">
        <v>5</v>
      </c>
      <c r="R27" s="7">
        <v>40.752739902366798</v>
      </c>
      <c r="S27" s="7">
        <v>54.454272662223076</v>
      </c>
      <c r="T27" s="7">
        <v>43.179620227264905</v>
      </c>
      <c r="U27" s="7">
        <v>59.112207369945544</v>
      </c>
      <c r="V27" s="7">
        <v>65.889669921289936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D27" s="2"/>
      <c r="AE27" s="2"/>
      <c r="AF27" s="2"/>
      <c r="AG27" s="2"/>
      <c r="AH27" s="2"/>
    </row>
    <row r="28" spans="1:34" ht="15.75" thickBot="1">
      <c r="A28" s="45"/>
      <c r="B28" s="35">
        <v>25</v>
      </c>
      <c r="C28">
        <v>4</v>
      </c>
      <c r="D28" s="7">
        <v>36.175439406086468</v>
      </c>
      <c r="E28" s="7">
        <v>33.481523705633222</v>
      </c>
      <c r="F28" s="7">
        <v>58.831558426224852</v>
      </c>
      <c r="G28" s="7">
        <v>70.49733914655495</v>
      </c>
      <c r="H28" s="7">
        <v>16.486554647263635</v>
      </c>
      <c r="I28" s="7">
        <v>43.705836996741198</v>
      </c>
      <c r="J28" s="7">
        <v>20.72665753205866</v>
      </c>
      <c r="K28" s="7">
        <v>34.447563446612079</v>
      </c>
      <c r="L28" s="7">
        <v>54.742251988802131</v>
      </c>
      <c r="M28" s="7">
        <v>53.392414345309732</v>
      </c>
      <c r="N28" s="7">
        <v>54.154774162580843</v>
      </c>
      <c r="P28" s="35">
        <v>17</v>
      </c>
      <c r="Q28" s="78">
        <v>5</v>
      </c>
      <c r="R28" s="7">
        <v>35.732474841930305</v>
      </c>
      <c r="S28" s="7">
        <v>66.811203766342928</v>
      </c>
      <c r="T28" s="7">
        <v>29.143507849801313</v>
      </c>
      <c r="U28" s="7">
        <v>50.108402824757185</v>
      </c>
      <c r="V28" s="7">
        <v>40.188824021047424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D28" s="18"/>
      <c r="AE28" s="2"/>
      <c r="AF28" s="2"/>
      <c r="AG28" s="2"/>
      <c r="AH28" s="2"/>
    </row>
    <row r="29" spans="1:34">
      <c r="A29" s="24">
        <v>6</v>
      </c>
      <c r="B29" s="19">
        <v>26</v>
      </c>
      <c r="C29">
        <v>2</v>
      </c>
      <c r="D29" s="7">
        <v>51.826854006270821</v>
      </c>
      <c r="E29" s="7">
        <v>35.732474841930305</v>
      </c>
      <c r="F29" s="7">
        <v>54.965305067207026</v>
      </c>
      <c r="G29" s="7">
        <v>43.041390150506956</v>
      </c>
      <c r="H29" s="7">
        <v>66.50123329118874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P29" s="19">
        <v>35</v>
      </c>
      <c r="Q29" s="98">
        <v>6</v>
      </c>
      <c r="R29" s="7">
        <v>48.707252501256136</v>
      </c>
      <c r="S29" s="7">
        <v>31.978271620890503</v>
      </c>
      <c r="T29" s="7">
        <v>49.989022303920791</v>
      </c>
      <c r="U29" s="7">
        <v>64.104198096499715</v>
      </c>
      <c r="V29" s="7">
        <v>60.475658581603511</v>
      </c>
      <c r="W29" s="7">
        <v>92.032956786912976</v>
      </c>
      <c r="X29" s="7">
        <v>99.25704909384271</v>
      </c>
      <c r="Y29" s="7">
        <v>0</v>
      </c>
      <c r="Z29" s="7">
        <v>0</v>
      </c>
      <c r="AA29" s="7">
        <v>0</v>
      </c>
      <c r="AB29" s="7">
        <v>0</v>
      </c>
      <c r="AD29" s="18"/>
      <c r="AE29" s="2"/>
      <c r="AF29" s="2"/>
      <c r="AG29" s="2"/>
      <c r="AH29" s="2"/>
    </row>
    <row r="30" spans="1:34">
      <c r="A30" s="24"/>
      <c r="B30" s="19">
        <v>27</v>
      </c>
      <c r="C30">
        <v>4</v>
      </c>
      <c r="D30" s="7">
        <v>41.209841633464109</v>
      </c>
      <c r="E30" s="7">
        <v>55.064265235795091</v>
      </c>
      <c r="F30" s="7">
        <v>60.25155830564745</v>
      </c>
      <c r="G30" s="7">
        <v>87.147780210580862</v>
      </c>
      <c r="H30" s="7">
        <v>66.325304102587722</v>
      </c>
      <c r="I30" s="7">
        <v>117.21910509074235</v>
      </c>
      <c r="J30" s="7">
        <v>101.20326574274159</v>
      </c>
      <c r="K30" s="7">
        <v>140.74335088082273</v>
      </c>
      <c r="L30" s="7">
        <v>108.06450409818169</v>
      </c>
      <c r="M30" s="7">
        <v>84.768547374262198</v>
      </c>
      <c r="N30" s="7">
        <v>116.74996058780629</v>
      </c>
      <c r="P30" s="19">
        <v>38</v>
      </c>
      <c r="Q30" s="77">
        <v>6</v>
      </c>
      <c r="R30" s="7">
        <v>53.570437929013153</v>
      </c>
      <c r="S30" s="7">
        <v>24.278228026941918</v>
      </c>
      <c r="T30" s="7">
        <v>42.474332676534004</v>
      </c>
      <c r="U30" s="7">
        <v>44.648314792818148</v>
      </c>
      <c r="V30" s="7">
        <v>28.300513821088046</v>
      </c>
      <c r="W30" s="7">
        <v>46.076692252650304</v>
      </c>
      <c r="X30" s="7">
        <v>30.159289474462007</v>
      </c>
      <c r="Y30" s="7">
        <v>0</v>
      </c>
      <c r="Z30" s="7">
        <v>0</v>
      </c>
      <c r="AA30" s="7">
        <v>0</v>
      </c>
      <c r="AB30" s="7">
        <v>0</v>
      </c>
      <c r="AD30" s="18"/>
      <c r="AE30" s="2"/>
      <c r="AF30" s="2"/>
      <c r="AG30" s="2"/>
      <c r="AH30" s="2"/>
    </row>
    <row r="31" spans="1:34" ht="15.75" thickBot="1">
      <c r="A31" s="45"/>
      <c r="B31" s="35">
        <v>28</v>
      </c>
      <c r="C31">
        <v>2</v>
      </c>
      <c r="D31" s="7">
        <v>49.134509102144349</v>
      </c>
      <c r="E31" s="7">
        <v>31.424304116307511</v>
      </c>
      <c r="F31" s="7">
        <v>53.800821390276404</v>
      </c>
      <c r="G31" s="7">
        <v>70.063799360359567</v>
      </c>
      <c r="H31" s="7">
        <v>134.54394137773886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P31" s="35">
        <v>42</v>
      </c>
      <c r="Q31" s="78">
        <v>6</v>
      </c>
      <c r="R31" s="7">
        <v>63.391056564134857</v>
      </c>
      <c r="S31" s="7">
        <v>0</v>
      </c>
      <c r="T31" s="7">
        <v>0</v>
      </c>
      <c r="U31" s="7">
        <v>0</v>
      </c>
      <c r="V31" s="7">
        <v>89.941703277173374</v>
      </c>
      <c r="W31" s="7">
        <v>125.78936984973531</v>
      </c>
      <c r="X31" s="7">
        <v>142.07852775859837</v>
      </c>
      <c r="Y31" s="7">
        <v>0</v>
      </c>
      <c r="Z31" s="7">
        <v>0</v>
      </c>
      <c r="AA31" s="7">
        <v>0</v>
      </c>
      <c r="AB31" s="7">
        <v>0</v>
      </c>
      <c r="AD31" s="18"/>
      <c r="AE31" s="2"/>
      <c r="AF31" s="2"/>
      <c r="AG31" s="2"/>
      <c r="AH31" s="2"/>
    </row>
    <row r="32" spans="1:34">
      <c r="A32" s="24">
        <v>7</v>
      </c>
      <c r="B32" s="19">
        <v>29</v>
      </c>
      <c r="C32">
        <v>7</v>
      </c>
      <c r="D32" s="7">
        <v>48.355394124054094</v>
      </c>
      <c r="E32" s="7">
        <v>43.305807532184097</v>
      </c>
      <c r="F32" s="7">
        <v>48.956485518440935</v>
      </c>
      <c r="G32" s="7">
        <v>81.829063848053323</v>
      </c>
      <c r="H32" s="7">
        <v>68.989374672831843</v>
      </c>
      <c r="I32" s="7">
        <v>86.87917403869892</v>
      </c>
      <c r="J32" s="7">
        <v>99.25704909384271</v>
      </c>
      <c r="K32" s="7">
        <v>144.70961160597983</v>
      </c>
      <c r="L32" s="7">
        <v>174.77308250450736</v>
      </c>
      <c r="M32" s="7">
        <v>180.60230767324319</v>
      </c>
      <c r="N32" s="7">
        <v>159.04469888431007</v>
      </c>
      <c r="P32" s="19">
        <v>6</v>
      </c>
      <c r="Q32" s="98">
        <v>7</v>
      </c>
      <c r="R32" s="7">
        <v>37.381287386289351</v>
      </c>
      <c r="S32" s="7">
        <v>21.614157456697775</v>
      </c>
      <c r="T32" s="7">
        <v>41.486301786980007</v>
      </c>
      <c r="U32" s="7">
        <v>48.536035701635498</v>
      </c>
      <c r="V32" s="7">
        <v>71.779108949219577</v>
      </c>
      <c r="W32" s="7">
        <v>123.40699542076307</v>
      </c>
      <c r="X32" s="7">
        <v>106.21724761787092</v>
      </c>
      <c r="Y32" s="7">
        <v>134.58582927978671</v>
      </c>
      <c r="Z32" s="7">
        <v>95.83951988551263</v>
      </c>
      <c r="AA32" s="7">
        <v>107.81945987120167</v>
      </c>
      <c r="AB32" s="7">
        <v>105.57322112388498</v>
      </c>
      <c r="AD32" s="18"/>
      <c r="AE32" s="2"/>
      <c r="AF32" s="2"/>
      <c r="AG32" s="2"/>
      <c r="AH32" s="2"/>
    </row>
    <row r="33" spans="1:34">
      <c r="A33" s="24"/>
      <c r="B33" s="19">
        <v>30</v>
      </c>
      <c r="C33">
        <v>1</v>
      </c>
      <c r="D33" s="7">
        <v>50.02986300841745</v>
      </c>
      <c r="E33" s="7">
        <v>42.411500823462205</v>
      </c>
      <c r="F33" s="7">
        <v>52.778756580308517</v>
      </c>
      <c r="G33" s="7">
        <v>55.837097028578171</v>
      </c>
      <c r="H33" s="7">
        <v>77.669595174700447</v>
      </c>
      <c r="I33" s="7">
        <v>126.3768476759566</v>
      </c>
      <c r="J33" s="7">
        <v>118.35636163134187</v>
      </c>
      <c r="K33" s="7">
        <v>95.818575934488678</v>
      </c>
      <c r="L33" s="7">
        <v>103.39505021739608</v>
      </c>
      <c r="M33" s="7">
        <v>111.49512327590175</v>
      </c>
      <c r="N33" s="7">
        <v>102.31538954211238</v>
      </c>
      <c r="P33" s="16">
        <v>7</v>
      </c>
      <c r="Q33" s="77">
        <v>7</v>
      </c>
      <c r="R33" s="7">
        <v>45.823270445260711</v>
      </c>
      <c r="S33" s="7">
        <v>35.382187261055037</v>
      </c>
      <c r="T33" s="7">
        <v>26.056369468873747</v>
      </c>
      <c r="U33" s="7">
        <v>64.326203977353387</v>
      </c>
      <c r="V33" s="7">
        <v>67.4688438284944</v>
      </c>
      <c r="W33" s="7">
        <v>126.94128715605156</v>
      </c>
      <c r="X33" s="7">
        <v>90.452735682157311</v>
      </c>
      <c r="Y33" s="7">
        <v>62.924006456301157</v>
      </c>
      <c r="Z33" s="7">
        <v>87.461939475939843</v>
      </c>
      <c r="AA33" s="7">
        <v>89.309719555026248</v>
      </c>
      <c r="AB33" s="7">
        <v>64.465481251662553</v>
      </c>
      <c r="AD33" s="2"/>
      <c r="AE33" s="2"/>
      <c r="AF33" s="2"/>
      <c r="AG33" s="2"/>
      <c r="AH33" s="2"/>
    </row>
    <row r="34" spans="1:34">
      <c r="A34" s="24"/>
      <c r="B34" s="19">
        <v>31</v>
      </c>
      <c r="C34">
        <v>8</v>
      </c>
      <c r="D34" s="7">
        <v>50.867097450599132</v>
      </c>
      <c r="E34" s="7">
        <v>16.932137205297789</v>
      </c>
      <c r="F34" s="7">
        <v>26.041185104381395</v>
      </c>
      <c r="G34" s="7">
        <v>29.556103684972779</v>
      </c>
      <c r="H34" s="7">
        <v>64.167029949571514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P34" s="19">
        <v>14</v>
      </c>
      <c r="Q34" s="77">
        <v>7</v>
      </c>
      <c r="R34" s="7">
        <v>54.419191544257991</v>
      </c>
      <c r="S34" s="7">
        <v>53.276175417126908</v>
      </c>
      <c r="T34" s="7">
        <v>40.903536349739099</v>
      </c>
      <c r="U34" s="7">
        <v>87.80751466783471</v>
      </c>
      <c r="V34" s="7">
        <v>101.15928344559133</v>
      </c>
      <c r="W34" s="7">
        <v>114.50476903804078</v>
      </c>
      <c r="X34" s="7">
        <v>127.17167061731483</v>
      </c>
      <c r="Y34" s="7">
        <v>133.41296802244656</v>
      </c>
      <c r="Z34" s="7">
        <v>153.47308431316858</v>
      </c>
      <c r="AA34" s="7">
        <v>137.3661387782137</v>
      </c>
      <c r="AB34" s="7">
        <v>164.74511875424872</v>
      </c>
      <c r="AD34" s="18"/>
      <c r="AE34" s="2"/>
      <c r="AF34" s="2"/>
      <c r="AG34" s="2"/>
      <c r="AH34" s="2"/>
    </row>
    <row r="35" spans="1:34">
      <c r="A35" s="24"/>
      <c r="B35" s="19">
        <v>32</v>
      </c>
      <c r="C35">
        <v>8</v>
      </c>
      <c r="D35" s="7">
        <v>40.482039335382467</v>
      </c>
      <c r="E35" s="7">
        <v>28.651325000738911</v>
      </c>
      <c r="F35" s="7">
        <v>23.712741349295754</v>
      </c>
      <c r="G35" s="7">
        <v>37.284421612803662</v>
      </c>
      <c r="H35" s="7">
        <v>26.389378290154259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P35" s="19">
        <v>22</v>
      </c>
      <c r="Q35" s="77">
        <v>7</v>
      </c>
      <c r="R35" s="7">
        <v>14.529866022852794</v>
      </c>
      <c r="S35" s="7">
        <v>28.792696670150455</v>
      </c>
      <c r="T35" s="7">
        <v>38.226899408880605</v>
      </c>
      <c r="U35" s="7">
        <v>43.196898986859651</v>
      </c>
      <c r="V35" s="7">
        <v>53.852134070285032</v>
      </c>
      <c r="W35" s="7">
        <v>91.985832897109134</v>
      </c>
      <c r="X35" s="7">
        <v>80.581851564578201</v>
      </c>
      <c r="Y35" s="7">
        <v>142.77910292034892</v>
      </c>
      <c r="Z35" s="7">
        <v>147.63391076769631</v>
      </c>
      <c r="AA35" s="7">
        <v>178.31051583244951</v>
      </c>
      <c r="AB35" s="7">
        <v>190.35852365896636</v>
      </c>
      <c r="AD35" s="18"/>
      <c r="AE35" s="2"/>
      <c r="AF35" s="2"/>
      <c r="AG35" s="2"/>
      <c r="AH35" s="2"/>
    </row>
    <row r="36" spans="1:34">
      <c r="A36" s="24"/>
      <c r="B36" s="19">
        <v>33</v>
      </c>
      <c r="C36">
        <v>7</v>
      </c>
      <c r="D36" s="7">
        <v>37.251434889940967</v>
      </c>
      <c r="E36" s="7">
        <v>31.070351344003051</v>
      </c>
      <c r="F36" s="7">
        <v>18.378317023500291</v>
      </c>
      <c r="G36" s="7">
        <v>56.138689923322801</v>
      </c>
      <c r="H36" s="7">
        <v>42.486899047148356</v>
      </c>
      <c r="I36" s="7">
        <v>53.834331711914686</v>
      </c>
      <c r="J36" s="7">
        <v>58.701705929876482</v>
      </c>
      <c r="K36" s="7">
        <v>59.36196398590593</v>
      </c>
      <c r="L36" s="7">
        <v>62.938667222017912</v>
      </c>
      <c r="M36" s="7">
        <v>91.027647137764248</v>
      </c>
      <c r="N36" s="7">
        <v>88.153089859729576</v>
      </c>
      <c r="P36" s="19">
        <v>29</v>
      </c>
      <c r="Q36" s="77">
        <v>7</v>
      </c>
      <c r="R36" s="7">
        <v>48.355394124054094</v>
      </c>
      <c r="S36" s="7">
        <v>43.305807532184097</v>
      </c>
      <c r="T36" s="7">
        <v>48.956485518440935</v>
      </c>
      <c r="U36" s="7">
        <v>81.829063848053323</v>
      </c>
      <c r="V36" s="7">
        <v>68.989374672831843</v>
      </c>
      <c r="W36" s="7">
        <v>86.87917403869892</v>
      </c>
      <c r="X36" s="7">
        <v>99.25704909384271</v>
      </c>
      <c r="Y36" s="7">
        <v>144.70961160597983</v>
      </c>
      <c r="Z36" s="7">
        <v>174.77308250450736</v>
      </c>
      <c r="AA36" s="7">
        <v>180.60230767324319</v>
      </c>
      <c r="AB36" s="7">
        <v>159.04469888431007</v>
      </c>
      <c r="AD36" s="18"/>
      <c r="AE36" s="2"/>
      <c r="AF36" s="2"/>
      <c r="AG36" s="2"/>
      <c r="AH36" s="2"/>
    </row>
    <row r="37" spans="1:34">
      <c r="A37" s="24"/>
      <c r="B37" s="19">
        <v>34</v>
      </c>
      <c r="C37">
        <v>7</v>
      </c>
      <c r="D37" s="7">
        <v>44.317400366640008</v>
      </c>
      <c r="E37" s="7">
        <v>43.25973083993145</v>
      </c>
      <c r="F37" s="7">
        <v>62.514552213783297</v>
      </c>
      <c r="G37" s="7">
        <v>51.486514802131914</v>
      </c>
      <c r="H37" s="7">
        <v>53.392414345309732</v>
      </c>
      <c r="I37" s="7">
        <v>66.077118282954117</v>
      </c>
      <c r="J37" s="7">
        <v>91.132366892883923</v>
      </c>
      <c r="K37" s="7">
        <v>66.018998818862698</v>
      </c>
      <c r="L37" s="7">
        <v>64.624655279444426</v>
      </c>
      <c r="M37" s="7">
        <v>87.067145999138717</v>
      </c>
      <c r="N37" s="7">
        <v>116.55308744818132</v>
      </c>
      <c r="P37" s="19">
        <v>33</v>
      </c>
      <c r="Q37" s="77">
        <v>7</v>
      </c>
      <c r="R37" s="7">
        <v>37.251434889940967</v>
      </c>
      <c r="S37" s="7">
        <v>31.070351344003051</v>
      </c>
      <c r="T37" s="7">
        <v>18.378317023500291</v>
      </c>
      <c r="U37" s="7">
        <v>56.138689923322801</v>
      </c>
      <c r="V37" s="7">
        <v>42.486899047148356</v>
      </c>
      <c r="W37" s="7">
        <v>53.834331711914686</v>
      </c>
      <c r="X37" s="7">
        <v>58.701705929876482</v>
      </c>
      <c r="Y37" s="7">
        <v>59.36196398590593</v>
      </c>
      <c r="Z37" s="7">
        <v>62.938667222017912</v>
      </c>
      <c r="AA37" s="7">
        <v>91.027647137764248</v>
      </c>
      <c r="AB37" s="7">
        <v>88.153089859729576</v>
      </c>
      <c r="AD37" s="18"/>
      <c r="AE37" s="2"/>
      <c r="AF37" s="2"/>
      <c r="AG37" s="2"/>
      <c r="AH37" s="2"/>
    </row>
    <row r="38" spans="1:34">
      <c r="A38" s="24"/>
      <c r="B38" s="19">
        <v>35</v>
      </c>
      <c r="C38">
        <v>6</v>
      </c>
      <c r="D38" s="7">
        <v>48.707252501256136</v>
      </c>
      <c r="E38" s="7">
        <v>31.978271620890503</v>
      </c>
      <c r="F38" s="7">
        <v>49.989022303920791</v>
      </c>
      <c r="G38" s="7">
        <v>64.104198096499715</v>
      </c>
      <c r="H38" s="7">
        <v>60.475658581603511</v>
      </c>
      <c r="I38" s="7">
        <v>92.032956786912976</v>
      </c>
      <c r="J38" s="7">
        <v>99.25704909384271</v>
      </c>
      <c r="K38" s="7">
        <v>0</v>
      </c>
      <c r="L38" s="7">
        <v>0</v>
      </c>
      <c r="M38" s="7">
        <v>0</v>
      </c>
      <c r="N38" s="7">
        <v>0</v>
      </c>
      <c r="P38" s="19">
        <v>34</v>
      </c>
      <c r="Q38" s="77">
        <v>7</v>
      </c>
      <c r="R38" s="7">
        <v>44.317400366640008</v>
      </c>
      <c r="S38" s="7">
        <v>43.25973083993145</v>
      </c>
      <c r="T38" s="7">
        <v>62.514552213783297</v>
      </c>
      <c r="U38" s="7">
        <v>51.486514802131914</v>
      </c>
      <c r="V38" s="7">
        <v>53.392414345309732</v>
      </c>
      <c r="W38" s="7">
        <v>66.077118282954117</v>
      </c>
      <c r="X38" s="7">
        <v>91.132366892883923</v>
      </c>
      <c r="Y38" s="7">
        <v>66.018998818862698</v>
      </c>
      <c r="Z38" s="7">
        <v>64.624655279444426</v>
      </c>
      <c r="AA38" s="7">
        <v>87.067145999138717</v>
      </c>
      <c r="AB38" s="7">
        <v>116.55308744818132</v>
      </c>
      <c r="AD38" s="18"/>
      <c r="AE38" s="2"/>
      <c r="AF38" s="2"/>
      <c r="AG38" s="2"/>
      <c r="AH38" s="2"/>
    </row>
    <row r="39" spans="1:34" ht="15.75" thickBot="1">
      <c r="A39" s="45"/>
      <c r="B39" s="35">
        <v>36</v>
      </c>
      <c r="C39">
        <v>4</v>
      </c>
      <c r="D39" s="7">
        <v>42.081633594835274</v>
      </c>
      <c r="E39" s="7">
        <v>49.423535626274621</v>
      </c>
      <c r="F39" s="7">
        <v>47.430195087571896</v>
      </c>
      <c r="G39" s="7">
        <v>56.789523201391489</v>
      </c>
      <c r="H39" s="7">
        <v>77.810966844112002</v>
      </c>
      <c r="I39" s="7">
        <v>77.804683658804805</v>
      </c>
      <c r="J39" s="7">
        <v>74.388725246801513</v>
      </c>
      <c r="K39" s="7">
        <v>91.439195775384505</v>
      </c>
      <c r="L39" s="7">
        <v>72.13096732642164</v>
      </c>
      <c r="M39" s="7">
        <v>63.928268907898698</v>
      </c>
      <c r="N39" s="7">
        <v>57.595865315812866</v>
      </c>
      <c r="P39" s="35">
        <v>41</v>
      </c>
      <c r="Q39" s="78">
        <v>7</v>
      </c>
      <c r="R39" s="7">
        <v>33.489377687267194</v>
      </c>
      <c r="S39" s="7">
        <v>46.181412007769964</v>
      </c>
      <c r="T39" s="7">
        <v>28.915742382416049</v>
      </c>
      <c r="U39" s="7">
        <v>46.143712895926875</v>
      </c>
      <c r="V39" s="7">
        <v>84.799439702022482</v>
      </c>
      <c r="W39" s="7">
        <v>122.12417842054722</v>
      </c>
      <c r="X39" s="7">
        <v>117.13951807685142</v>
      </c>
      <c r="Y39" s="7">
        <v>122.14983476055156</v>
      </c>
      <c r="Z39" s="7">
        <v>136.56503265154831</v>
      </c>
      <c r="AA39" s="7">
        <v>111.73336071879898</v>
      </c>
      <c r="AB39" s="7">
        <v>111.73336071879898</v>
      </c>
      <c r="AD39" s="18"/>
      <c r="AE39" s="2"/>
      <c r="AF39" s="2"/>
      <c r="AG39" s="2"/>
      <c r="AH39" s="2"/>
    </row>
    <row r="40" spans="1:34">
      <c r="A40" s="24">
        <v>8</v>
      </c>
      <c r="B40" s="19">
        <v>37</v>
      </c>
      <c r="C40">
        <v>8</v>
      </c>
      <c r="D40" s="7">
        <v>41.584214758016891</v>
      </c>
      <c r="E40" s="7">
        <v>43.705836996741198</v>
      </c>
      <c r="F40" s="7">
        <v>41.22397880040527</v>
      </c>
      <c r="G40" s="7">
        <v>31.677725923697079</v>
      </c>
      <c r="H40" s="7">
        <v>86.611615064368209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P40" s="19">
        <v>31</v>
      </c>
      <c r="Q40" s="98">
        <v>8</v>
      </c>
      <c r="R40" s="7">
        <v>50.867097450599132</v>
      </c>
      <c r="S40" s="7">
        <v>16.932137205297789</v>
      </c>
      <c r="T40" s="7">
        <v>26.041185104381395</v>
      </c>
      <c r="U40" s="7">
        <v>29.556103684972779</v>
      </c>
      <c r="V40" s="7">
        <v>64.167029949571514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D40" s="18"/>
      <c r="AE40" s="2"/>
      <c r="AF40" s="2"/>
      <c r="AG40" s="2"/>
      <c r="AH40" s="2"/>
    </row>
    <row r="41" spans="1:34">
      <c r="A41" s="24"/>
      <c r="B41" s="19">
        <v>38</v>
      </c>
      <c r="C41">
        <v>6</v>
      </c>
      <c r="D41" s="7">
        <v>53.570437929013153</v>
      </c>
      <c r="E41" s="7">
        <v>24.278228026941918</v>
      </c>
      <c r="F41" s="7">
        <v>42.474332676534004</v>
      </c>
      <c r="G41" s="7">
        <v>44.648314792818148</v>
      </c>
      <c r="H41" s="7">
        <v>28.300513821088046</v>
      </c>
      <c r="I41" s="7">
        <v>46.076692252650304</v>
      </c>
      <c r="J41" s="7">
        <v>30.159289474462007</v>
      </c>
      <c r="K41" s="7">
        <v>0</v>
      </c>
      <c r="L41" s="7">
        <v>0</v>
      </c>
      <c r="M41" s="7">
        <v>0</v>
      </c>
      <c r="N41" s="7">
        <v>0</v>
      </c>
      <c r="P41" s="19">
        <v>32</v>
      </c>
      <c r="Q41" s="77">
        <v>8</v>
      </c>
      <c r="R41" s="7">
        <v>40.482039335382467</v>
      </c>
      <c r="S41" s="7">
        <v>28.651325000738911</v>
      </c>
      <c r="T41" s="7">
        <v>23.712741349295754</v>
      </c>
      <c r="U41" s="7">
        <v>37.284421612803662</v>
      </c>
      <c r="V41" s="7">
        <v>26.389378290154259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D41" s="18"/>
      <c r="AE41" s="2"/>
      <c r="AF41" s="2"/>
      <c r="AG41" s="2"/>
      <c r="AH41" s="2"/>
    </row>
    <row r="42" spans="1:34" ht="15.75" thickBot="1">
      <c r="A42" s="45"/>
      <c r="B42" s="35">
        <v>39</v>
      </c>
      <c r="C42">
        <v>1</v>
      </c>
      <c r="D42" s="7">
        <v>43.835689493089575</v>
      </c>
      <c r="E42" s="7">
        <v>30.347785033677397</v>
      </c>
      <c r="F42" s="7">
        <v>56.492119096851667</v>
      </c>
      <c r="G42" s="7">
        <v>54.437517501403924</v>
      </c>
      <c r="H42" s="7">
        <v>79.367102405190138</v>
      </c>
      <c r="I42" s="7">
        <v>101.67450464078007</v>
      </c>
      <c r="J42" s="7">
        <v>122.71060904921731</v>
      </c>
      <c r="K42" s="7">
        <v>79.145096524336452</v>
      </c>
      <c r="L42" s="7">
        <v>25.987254430494769</v>
      </c>
      <c r="M42" s="7">
        <v>22.244570382518127</v>
      </c>
      <c r="N42" s="7">
        <v>4.1887902047863905</v>
      </c>
      <c r="P42" s="35">
        <v>37</v>
      </c>
      <c r="Q42" s="78">
        <v>8</v>
      </c>
      <c r="R42" s="7">
        <v>41.584214758016891</v>
      </c>
      <c r="S42" s="7">
        <v>43.705836996741198</v>
      </c>
      <c r="T42" s="7">
        <v>41.22397880040527</v>
      </c>
      <c r="U42" s="7">
        <v>31.677725923697079</v>
      </c>
      <c r="V42" s="7">
        <v>86.611615064368209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D42" s="18"/>
      <c r="AE42" s="2"/>
      <c r="AF42" s="2"/>
      <c r="AG42" s="2"/>
      <c r="AH42" s="2"/>
    </row>
    <row r="43" spans="1:34">
      <c r="A43" s="24">
        <v>9</v>
      </c>
      <c r="B43" s="19">
        <v>40</v>
      </c>
      <c r="C43">
        <v>4</v>
      </c>
      <c r="D43" s="7">
        <v>47.123889803846893</v>
      </c>
      <c r="E43" s="7">
        <v>31.608610885318107</v>
      </c>
      <c r="F43" s="7">
        <v>47.45061543982024</v>
      </c>
      <c r="G43" s="7">
        <v>46.464155346593031</v>
      </c>
      <c r="H43" s="7">
        <v>79.65717612687159</v>
      </c>
      <c r="I43" s="7">
        <v>81.741099253752836</v>
      </c>
      <c r="J43" s="7">
        <v>87.386541252253679</v>
      </c>
      <c r="K43" s="7">
        <v>83.362161063005161</v>
      </c>
      <c r="L43" s="7">
        <v>82.563672930217734</v>
      </c>
      <c r="M43" s="7">
        <v>123.79760010735937</v>
      </c>
      <c r="N43" s="7">
        <v>117.69715077286358</v>
      </c>
      <c r="P43" s="19">
        <v>12</v>
      </c>
      <c r="Q43" s="98">
        <v>9</v>
      </c>
      <c r="R43" s="7">
        <v>46.28613176288961</v>
      </c>
      <c r="S43" s="7">
        <v>49.008845396000773</v>
      </c>
      <c r="T43" s="7">
        <v>35.625660691708255</v>
      </c>
      <c r="U43" s="7">
        <v>66.256189064208741</v>
      </c>
      <c r="V43" s="7">
        <v>49.989022303920777</v>
      </c>
      <c r="W43" s="7">
        <v>87.116364284044977</v>
      </c>
      <c r="X43" s="7">
        <v>93.493797370832226</v>
      </c>
      <c r="Y43" s="7">
        <v>0</v>
      </c>
      <c r="Z43" s="7">
        <v>0</v>
      </c>
      <c r="AA43" s="7">
        <v>0</v>
      </c>
      <c r="AB43" s="7">
        <v>0</v>
      </c>
      <c r="AD43" s="18"/>
      <c r="AE43" s="2"/>
      <c r="AF43" s="2"/>
      <c r="AG43" s="2"/>
      <c r="AH43" s="2"/>
    </row>
    <row r="44" spans="1:34">
      <c r="A44" s="24"/>
      <c r="B44" s="19">
        <v>41</v>
      </c>
      <c r="C44">
        <v>7</v>
      </c>
      <c r="D44" s="7">
        <v>33.489377687267194</v>
      </c>
      <c r="E44" s="7">
        <v>46.181412007769964</v>
      </c>
      <c r="F44" s="7">
        <v>28.915742382416049</v>
      </c>
      <c r="G44" s="7">
        <v>46.143712895926875</v>
      </c>
      <c r="H44" s="7">
        <v>84.799439702022482</v>
      </c>
      <c r="I44" s="7">
        <v>122.12417842054722</v>
      </c>
      <c r="J44" s="7">
        <v>117.13951807685142</v>
      </c>
      <c r="K44" s="7">
        <v>122.14983476055156</v>
      </c>
      <c r="L44" s="7">
        <v>136.56503265154831</v>
      </c>
      <c r="M44" s="7">
        <v>111.73336071879898</v>
      </c>
      <c r="N44" s="7">
        <v>111.73336071879898</v>
      </c>
      <c r="P44" s="19">
        <v>15</v>
      </c>
      <c r="Q44" s="77">
        <v>9</v>
      </c>
      <c r="R44" s="7">
        <v>60.343711690152752</v>
      </c>
      <c r="S44" s="7">
        <v>30.058758509547136</v>
      </c>
      <c r="T44" s="7">
        <v>38.689760726509498</v>
      </c>
      <c r="U44" s="7">
        <v>69.931852468908787</v>
      </c>
      <c r="V44" s="7">
        <v>120.5601888778351</v>
      </c>
      <c r="W44" s="7">
        <v>136.72211228422779</v>
      </c>
      <c r="X44" s="7">
        <v>178.69379013618743</v>
      </c>
      <c r="Y44" s="7">
        <v>0</v>
      </c>
      <c r="Z44" s="105">
        <v>0</v>
      </c>
      <c r="AA44" s="7">
        <v>0</v>
      </c>
      <c r="AB44" s="7">
        <v>0</v>
      </c>
      <c r="AD44" s="18"/>
      <c r="AE44" s="2"/>
      <c r="AF44" s="2"/>
      <c r="AG44" s="2"/>
      <c r="AH44" s="2"/>
    </row>
    <row r="45" spans="1:34" ht="15.75" thickBot="1">
      <c r="A45" s="45"/>
      <c r="B45" s="35">
        <v>42</v>
      </c>
      <c r="C45">
        <v>6</v>
      </c>
      <c r="D45" s="7">
        <v>63.391056564134857</v>
      </c>
      <c r="E45" s="7">
        <v>0</v>
      </c>
      <c r="F45" s="7">
        <v>0</v>
      </c>
      <c r="G45" s="7">
        <v>0</v>
      </c>
      <c r="H45" s="7">
        <v>89.941703277173374</v>
      </c>
      <c r="I45" s="7">
        <v>125.78936984973531</v>
      </c>
      <c r="J45" s="7">
        <v>142.07852775859837</v>
      </c>
      <c r="K45" s="7">
        <v>0</v>
      </c>
      <c r="L45" s="7">
        <v>0</v>
      </c>
      <c r="M45" s="7">
        <v>0</v>
      </c>
      <c r="N45" s="7">
        <v>0</v>
      </c>
      <c r="P45" s="35">
        <v>24</v>
      </c>
      <c r="Q45" s="78">
        <v>9</v>
      </c>
      <c r="R45" s="7">
        <v>31.365661053440494</v>
      </c>
      <c r="S45" s="7">
        <v>21.563891974240342</v>
      </c>
      <c r="T45" s="7">
        <v>23.18495378349267</v>
      </c>
      <c r="U45" s="7">
        <v>18.472564803107986</v>
      </c>
      <c r="V45" s="7">
        <v>66.018998818862698</v>
      </c>
      <c r="W45" s="7">
        <v>85.214653531071932</v>
      </c>
      <c r="X45" s="7">
        <v>97.032277896325539</v>
      </c>
      <c r="Y45" s="7">
        <v>0</v>
      </c>
      <c r="Z45" s="7">
        <v>0</v>
      </c>
      <c r="AA45" s="7">
        <v>0</v>
      </c>
      <c r="AB45" s="7">
        <v>0</v>
      </c>
      <c r="AD45" s="18"/>
      <c r="AE45" s="2"/>
      <c r="AF45" s="2"/>
      <c r="AG45" s="2"/>
      <c r="AH45" s="2"/>
    </row>
    <row r="47" spans="1:34">
      <c r="A47" s="1"/>
    </row>
    <row r="48" spans="1:34">
      <c r="B48" s="22"/>
      <c r="C48" s="5"/>
      <c r="D48" s="5"/>
      <c r="E48" s="5"/>
      <c r="F48" s="5"/>
      <c r="G48" s="27"/>
      <c r="H48" s="22"/>
      <c r="O48" t="s">
        <v>50</v>
      </c>
      <c r="P48" s="22">
        <v>7</v>
      </c>
      <c r="Q48" s="5">
        <v>10</v>
      </c>
      <c r="R48" s="5">
        <v>14</v>
      </c>
      <c r="S48" s="5">
        <v>17</v>
      </c>
      <c r="T48" s="5">
        <v>21</v>
      </c>
      <c r="U48" s="27">
        <v>24</v>
      </c>
      <c r="V48" s="22">
        <v>28</v>
      </c>
      <c r="W48" s="27">
        <v>31</v>
      </c>
      <c r="X48" s="27">
        <v>35</v>
      </c>
      <c r="Y48" s="101">
        <v>38</v>
      </c>
      <c r="Z48" s="27">
        <v>42</v>
      </c>
    </row>
    <row r="49" spans="2:26">
      <c r="O49" t="s">
        <v>51</v>
      </c>
      <c r="P49" t="s">
        <v>27</v>
      </c>
    </row>
    <row r="50" spans="2:26">
      <c r="B50" s="97"/>
      <c r="C50" s="97"/>
      <c r="D50" s="97"/>
      <c r="E50" s="97"/>
      <c r="F50" s="97"/>
      <c r="G50" s="97"/>
      <c r="H50" s="97"/>
      <c r="J50" s="97"/>
      <c r="L50" s="97"/>
      <c r="N50" s="97"/>
      <c r="O50" t="s">
        <v>52</v>
      </c>
      <c r="P50" s="97">
        <f>AVERAGE(R4:R17)</f>
        <v>41.856560921153104</v>
      </c>
      <c r="Q50" s="97">
        <f>AVERAGE(S4:S17)</f>
        <v>36.89224612988054</v>
      </c>
      <c r="R50" s="97">
        <f>AVERAGE(T4:T17)</f>
        <v>44.428478106891944</v>
      </c>
      <c r="S50" s="97">
        <f>AVERAGE(U4:U17)</f>
        <v>59.031797557978663</v>
      </c>
      <c r="T50" s="97">
        <f>AVERAGE(V4:V17)</f>
        <v>71.519441356435394</v>
      </c>
      <c r="U50" s="97">
        <f>AVERAGE(W4:W11,W15:W17)</f>
        <v>107.19918572167245</v>
      </c>
      <c r="V50" s="97">
        <f>AVERAGE(X4:X11,X15:X17)</f>
        <v>102.39107336513067</v>
      </c>
      <c r="W50" s="97">
        <f>AVERAGE(Y4:Y11)</f>
        <v>108.63391776664486</v>
      </c>
      <c r="X50" s="97">
        <f>AVERAGE(Z4:Z11)</f>
        <v>72.713012815346104</v>
      </c>
      <c r="Y50" s="97">
        <f>AVERAGE(AA4:AA11)</f>
        <v>70.767319765222823</v>
      </c>
      <c r="Z50" s="97">
        <f>AVERAGE(AB4:AB11)</f>
        <v>62.234295969144299</v>
      </c>
    </row>
    <row r="51" spans="2:26">
      <c r="B51" s="97"/>
      <c r="C51" s="97"/>
      <c r="D51" s="97"/>
      <c r="E51" s="97"/>
      <c r="F51" s="97"/>
      <c r="G51" s="97"/>
      <c r="H51" s="97"/>
      <c r="O51" t="s">
        <v>41</v>
      </c>
      <c r="P51" s="97">
        <f>AVERAGE(R18:R31)</f>
        <v>47.128190793789308</v>
      </c>
      <c r="Q51" s="97">
        <f>AVERAGE(S18:S31)</f>
        <v>37.974973597992729</v>
      </c>
      <c r="R51" s="97">
        <f>AVERAGE(T18:T31)</f>
        <v>44.690165294953452</v>
      </c>
      <c r="S51" s="97">
        <f>AVERAGE(U18:U31)</f>
        <v>58.631468894121213</v>
      </c>
      <c r="T51" s="97">
        <f>AVERAGE(V18:V31)</f>
        <v>65.998391467051661</v>
      </c>
      <c r="U51" s="97">
        <f>AVERAGE(W$18:W$25,W29:W31)</f>
        <v>82.377224166216067</v>
      </c>
      <c r="V51" s="97">
        <f>AVERAGE(X$18:X$25,X29:X31)</f>
        <v>83.78789446745526</v>
      </c>
      <c r="W51" s="97">
        <f>AVERAGE(Y$18:Y$25)</f>
        <v>91.922608344955648</v>
      </c>
      <c r="X51" s="97">
        <f>AVERAGE(Z$18:Z$25)</f>
        <v>87.693042885519546</v>
      </c>
      <c r="Y51" s="97">
        <f>AVERAGE(AA$18:AA$25)</f>
        <v>87.79645364370019</v>
      </c>
      <c r="Z51" s="97">
        <f>AVERAGE(AB$18:AB$25)</f>
        <v>93.618675678812423</v>
      </c>
    </row>
    <row r="52" spans="2:26">
      <c r="B52" s="97"/>
      <c r="C52" s="97"/>
      <c r="D52" s="97"/>
      <c r="E52" s="97"/>
      <c r="F52" s="97"/>
      <c r="G52" s="97"/>
      <c r="H52" s="97"/>
      <c r="O52" t="s">
        <v>42</v>
      </c>
      <c r="P52" s="97">
        <f>AVERAGE(R32:R45)</f>
        <v>41.892577036931748</v>
      </c>
      <c r="Q52" s="97">
        <f>AVERAGE(S32:S45)</f>
        <v>35.200236686534637</v>
      </c>
      <c r="R52" s="97">
        <f>AVERAGE(T32:T45)</f>
        <v>35.279748900600495</v>
      </c>
      <c r="S52" s="97">
        <f>AVERAGE(U32:U45)</f>
        <v>52.331678025772646</v>
      </c>
      <c r="T52" s="97">
        <f>AVERAGE(V32:V45)</f>
        <v>68.404552240401102</v>
      </c>
      <c r="U52" s="97">
        <f>AVERAGE(W32:W39,W43:W45)</f>
        <v>99.527892460493106</v>
      </c>
      <c r="V52" s="97">
        <f>AVERAGE(X32:X39,X43:X45)</f>
        <v>103.62491007988373</v>
      </c>
      <c r="W52" s="97">
        <f>AVERAGE(Y32:Y39)</f>
        <v>108.24278948127292</v>
      </c>
      <c r="X52" s="97">
        <f>AVERAGE(Z32:Z39)</f>
        <v>115.41373651247943</v>
      </c>
      <c r="Y52" s="97">
        <f>AVERAGE(AA32:AA39)</f>
        <v>122.90453694572953</v>
      </c>
      <c r="Z52" s="97">
        <f>AVERAGE(AB32:AB39)</f>
        <v>125.0783227124728</v>
      </c>
    </row>
    <row r="53" spans="2:26">
      <c r="B53" s="97"/>
      <c r="C53" s="97"/>
      <c r="D53" s="97"/>
      <c r="E53" s="97"/>
      <c r="F53" s="97"/>
      <c r="G53" s="97"/>
      <c r="H53" s="97"/>
      <c r="P53" s="97"/>
      <c r="Q53" s="97"/>
      <c r="R53" s="97"/>
      <c r="S53" s="97"/>
      <c r="T53" s="97"/>
      <c r="U53" s="97"/>
      <c r="V53" s="97"/>
    </row>
    <row r="54" spans="2:26">
      <c r="B54" s="97"/>
      <c r="C54" s="97"/>
      <c r="D54" s="97"/>
      <c r="E54" s="97"/>
      <c r="F54" s="97"/>
      <c r="G54" s="97"/>
      <c r="H54" s="97"/>
      <c r="O54" t="s">
        <v>50</v>
      </c>
      <c r="P54" s="22">
        <v>7</v>
      </c>
      <c r="Q54" s="5">
        <v>10</v>
      </c>
      <c r="R54" s="5">
        <v>14</v>
      </c>
      <c r="S54" s="5">
        <v>17</v>
      </c>
      <c r="T54" s="5">
        <v>21</v>
      </c>
      <c r="U54" s="27">
        <v>24</v>
      </c>
      <c r="V54" s="22">
        <v>28</v>
      </c>
      <c r="W54" s="27">
        <v>31</v>
      </c>
      <c r="X54" s="27">
        <v>35</v>
      </c>
      <c r="Y54" s="101">
        <v>38</v>
      </c>
      <c r="Z54" s="27">
        <v>42</v>
      </c>
    </row>
    <row r="55" spans="2:26">
      <c r="B55" s="97"/>
      <c r="C55" s="97"/>
      <c r="D55" s="97"/>
      <c r="E55" s="97"/>
      <c r="F55" s="97"/>
      <c r="G55" s="97"/>
      <c r="H55" s="97"/>
      <c r="O55" t="s">
        <v>51</v>
      </c>
      <c r="P55" t="s">
        <v>54</v>
      </c>
    </row>
    <row r="56" spans="2:26">
      <c r="B56" s="97"/>
      <c r="C56" s="97"/>
      <c r="D56" s="97"/>
      <c r="E56" s="97"/>
      <c r="F56" s="97"/>
      <c r="G56" s="97"/>
      <c r="H56" s="97"/>
      <c r="O56" t="s">
        <v>52</v>
      </c>
      <c r="P56" s="97">
        <f>STDEV(R4:R17)</f>
        <v>13.673053835083088</v>
      </c>
      <c r="Q56" s="97">
        <f>STDEV(S4:S17)</f>
        <v>8.9056727625999628</v>
      </c>
      <c r="R56" s="97">
        <f>STDEV(T4:T17)</f>
        <v>12.576009678479336</v>
      </c>
      <c r="S56" s="97">
        <f>STDEV(U4:U17)</f>
        <v>19.401436749327711</v>
      </c>
      <c r="T56" s="97">
        <f>STDEV(V4:V17)</f>
        <v>28.21927249318982</v>
      </c>
      <c r="U56" s="97">
        <f>STDEV(W4:W11,W15:W17)</f>
        <v>41.73859986670837</v>
      </c>
      <c r="V56" s="97">
        <f>STDEV(X4:X11,X15:X17)</f>
        <v>33.366346977049027</v>
      </c>
      <c r="W56" s="97">
        <f>STDEV(Y4:Y11)</f>
        <v>37.88721718625947</v>
      </c>
      <c r="X56" s="97">
        <f>STDEV(Z4:Z11)</f>
        <v>36.297230425967243</v>
      </c>
      <c r="Y56" s="97">
        <f>STDEV(AA4:AA11)</f>
        <v>39.563168267991173</v>
      </c>
      <c r="Z56" s="97">
        <f>STDEV(AB4:AB11)</f>
        <v>41.100945933473689</v>
      </c>
    </row>
    <row r="57" spans="2:26">
      <c r="B57" s="97"/>
      <c r="C57" s="97"/>
      <c r="D57" s="97"/>
      <c r="E57" s="97"/>
      <c r="F57" s="97"/>
      <c r="G57" s="97"/>
      <c r="H57" s="97"/>
      <c r="O57" t="s">
        <v>41</v>
      </c>
      <c r="P57" s="97">
        <f>STDEV(R18:R31)</f>
        <v>9.5490589899887652</v>
      </c>
      <c r="Q57" s="97">
        <f>STDEV(S18:S31)</f>
        <v>16.189778727863974</v>
      </c>
      <c r="R57" s="97">
        <f>STDEV(T18:T31)</f>
        <v>18.153754103471474</v>
      </c>
      <c r="S57" s="97">
        <f>STDEV(U18:U31)</f>
        <v>20.45769604628833</v>
      </c>
      <c r="T57" s="97">
        <f>STDEV(V18:V31)</f>
        <v>25.740099141048297</v>
      </c>
      <c r="U57" s="97">
        <f>STDEV(W18:W25,W29:W31)</f>
        <v>26.61920401344689</v>
      </c>
      <c r="V57" s="97">
        <f>STDEV(X18:X25,X29:X31)</f>
        <v>35.043213905636023</v>
      </c>
      <c r="W57" s="97">
        <f>STDEV(Y18:Y25)</f>
        <v>31.085217029608472</v>
      </c>
      <c r="X57" s="97">
        <f>STDEV(Z18:Z25)</f>
        <v>22.748468455813018</v>
      </c>
      <c r="Y57" s="97">
        <f>STDEV(AA18:AA25)</f>
        <v>29.48289871271453</v>
      </c>
      <c r="Z57" s="97">
        <f>STDEV(AB18:AB25)</f>
        <v>32.889564536222089</v>
      </c>
    </row>
    <row r="58" spans="2:26">
      <c r="B58" s="97"/>
      <c r="C58" s="97"/>
      <c r="D58" s="97"/>
      <c r="E58" s="97"/>
      <c r="F58" s="97"/>
      <c r="G58" s="97"/>
      <c r="H58" s="97"/>
      <c r="O58" t="s">
        <v>42</v>
      </c>
      <c r="P58" s="97">
        <f>STDEV(R32:R45)</f>
        <v>11.212727028696351</v>
      </c>
      <c r="Q58" s="97">
        <f>STDEV(S32:S45)</f>
        <v>11.34334092366058</v>
      </c>
      <c r="R58" s="97">
        <f>STDEV(T32:T45)</f>
        <v>11.869041245387454</v>
      </c>
      <c r="S58" s="97">
        <f>STDEV(U32:U45)</f>
        <v>20.087652533753708</v>
      </c>
      <c r="T58" s="97">
        <f>STDEV(V32:V45)</f>
        <v>24.246956149101916</v>
      </c>
      <c r="U58" s="97">
        <f>STDEV(W32:W39,W43:W45)</f>
        <v>26.87500343048027</v>
      </c>
      <c r="V58" s="97">
        <f>STDEV(X32:X39,X43:X45)</f>
        <v>30.696870543832546</v>
      </c>
      <c r="W58" s="97">
        <f>STDEV(Y32:Y39)</f>
        <v>38.302296271584581</v>
      </c>
      <c r="X58" s="97">
        <f>STDEV(Z32:Z39)</f>
        <v>43.020226891677872</v>
      </c>
      <c r="Y58" s="97">
        <f>STDEV(AA32:AA39)</f>
        <v>38.525342955221333</v>
      </c>
      <c r="Z58" s="97">
        <f>STDEV(AB32:AB39)</f>
        <v>42.522733516772419</v>
      </c>
    </row>
    <row r="61" spans="2:26">
      <c r="B61" s="22"/>
      <c r="C61" s="5"/>
      <c r="D61" s="5"/>
      <c r="E61" s="5"/>
      <c r="F61" s="5"/>
      <c r="G61" s="27"/>
      <c r="H61" s="22"/>
    </row>
    <row r="63" spans="2:26">
      <c r="B63" s="97"/>
      <c r="C63" s="97"/>
      <c r="D63" s="97"/>
      <c r="E63" s="97"/>
      <c r="F63" s="97"/>
      <c r="G63" s="97"/>
      <c r="H63" s="97"/>
    </row>
    <row r="64" spans="2:26">
      <c r="B64" s="97"/>
      <c r="C64" s="97"/>
      <c r="D64" s="97"/>
      <c r="E64" s="97"/>
      <c r="F64" s="97"/>
      <c r="G64" s="97"/>
      <c r="H64" s="97"/>
    </row>
    <row r="65" spans="2:8">
      <c r="B65" s="97"/>
      <c r="C65" s="97"/>
      <c r="D65" s="97"/>
      <c r="E65" s="97"/>
      <c r="F65" s="97"/>
      <c r="G65" s="97"/>
      <c r="H65" s="97"/>
    </row>
    <row r="66" spans="2:8">
      <c r="B66" s="97"/>
      <c r="C66" s="97"/>
      <c r="D66" s="97"/>
      <c r="E66" s="97"/>
      <c r="F66" s="97"/>
      <c r="G66" s="97"/>
      <c r="H66" s="97"/>
    </row>
    <row r="67" spans="2:8">
      <c r="B67" s="97"/>
      <c r="C67" s="97"/>
      <c r="D67" s="97"/>
      <c r="E67" s="97"/>
      <c r="F67" s="97"/>
      <c r="G67" s="97"/>
      <c r="H67" s="97"/>
    </row>
    <row r="68" spans="2:8">
      <c r="B68" s="97"/>
      <c r="C68" s="97"/>
      <c r="D68" s="97"/>
      <c r="E68" s="97"/>
      <c r="F68" s="97"/>
      <c r="G68" s="97"/>
      <c r="H68" s="97"/>
    </row>
    <row r="69" spans="2:8">
      <c r="B69" s="97"/>
      <c r="C69" s="97"/>
      <c r="D69" s="97"/>
      <c r="E69" s="97"/>
      <c r="F69" s="97"/>
      <c r="G69" s="97"/>
      <c r="H69" s="97"/>
    </row>
    <row r="70" spans="2:8">
      <c r="B70" s="97"/>
      <c r="C70" s="97"/>
      <c r="D70" s="97"/>
      <c r="E70" s="97"/>
      <c r="F70" s="97"/>
      <c r="G70" s="97"/>
      <c r="H70" s="97"/>
    </row>
    <row r="71" spans="2:8">
      <c r="B71" s="97"/>
      <c r="C71" s="97"/>
      <c r="D71" s="97"/>
      <c r="E71" s="97"/>
      <c r="F71" s="97"/>
      <c r="G71" s="97"/>
      <c r="H71" s="97"/>
    </row>
  </sheetData>
  <sortState ref="AD4:AF45">
    <sortCondition ref="AE4:AE45"/>
  </sortState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Gewicht muis</vt:lpstr>
      <vt:lpstr>Tumorgrootte</vt:lpstr>
      <vt:lpstr>Definitieve groepsindeling</vt:lpstr>
      <vt:lpstr>Groeicurves</vt:lpstr>
    </vt:vector>
  </TitlesOfParts>
  <Company>UMC St Radboud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z485109</dc:creator>
  <cp:lastModifiedBy>z485109</cp:lastModifiedBy>
  <cp:lastPrinted>2017-09-05T14:04:34Z</cp:lastPrinted>
  <dcterms:created xsi:type="dcterms:W3CDTF">2017-07-17T11:10:46Z</dcterms:created>
  <dcterms:modified xsi:type="dcterms:W3CDTF">2017-09-18T11:11:28Z</dcterms:modified>
</cp:coreProperties>
</file>