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activeTab="4"/>
  </bookViews>
  <sheets>
    <sheet name="Tumorgrootte" sheetId="1" r:id="rId1"/>
    <sheet name="Gewicht" sheetId="2" r:id="rId2"/>
    <sheet name="Groeicurves" sheetId="5" r:id="rId3"/>
    <sheet name="Relatieve groei" sheetId="7" r:id="rId4"/>
    <sheet name="Bijzonderheden offeren" sheetId="8" r:id="rId5"/>
    <sheet name="Randomerisatie methode Janneke" sheetId="4" r:id="rId6"/>
    <sheet name="Randomisatie methode René" sheetId="3" r:id="rId7"/>
    <sheet name="Blad1" sheetId="6" r:id="rId8"/>
  </sheets>
  <calcPr calcId="125725"/>
</workbook>
</file>

<file path=xl/calcChain.xml><?xml version="1.0" encoding="utf-8"?>
<calcChain xmlns="http://schemas.openxmlformats.org/spreadsheetml/2006/main">
  <c r="Y40" i="7"/>
  <c r="Y41"/>
  <c r="Y42"/>
  <c r="Y43"/>
  <c r="Y44"/>
  <c r="Y45"/>
  <c r="Y46"/>
  <c r="Y47"/>
  <c r="Y48"/>
  <c r="Y49"/>
  <c r="Y50"/>
  <c r="Y51"/>
  <c r="Y52"/>
  <c r="Y53"/>
  <c r="Y54"/>
  <c r="Y55"/>
  <c r="Y56"/>
  <c r="Y57"/>
  <c r="Y58"/>
  <c r="Y61"/>
  <c r="Y63"/>
  <c r="Y64"/>
  <c r="Y66"/>
  <c r="Y68"/>
  <c r="Y70"/>
  <c r="Y71"/>
  <c r="AF5"/>
  <c r="AF6"/>
  <c r="AF7"/>
  <c r="AF8"/>
  <c r="AF9"/>
  <c r="AF10"/>
  <c r="AF11"/>
  <c r="AF12"/>
  <c r="AF13"/>
  <c r="AF14"/>
  <c r="AF15"/>
  <c r="AF16"/>
  <c r="AF17"/>
  <c r="AF18"/>
  <c r="AF19"/>
  <c r="AF20"/>
  <c r="AF21"/>
  <c r="AF22"/>
  <c r="AF23"/>
  <c r="AF26"/>
  <c r="AF28"/>
  <c r="AF29"/>
  <c r="AF31"/>
  <c r="AF33"/>
  <c r="AF35"/>
  <c r="AF36"/>
  <c r="AF133" i="5"/>
  <c r="AF134"/>
  <c r="AF135"/>
  <c r="AF136"/>
  <c r="AF125"/>
  <c r="AF126"/>
  <c r="AF127"/>
  <c r="AF128"/>
  <c r="AF65"/>
  <c r="AF71"/>
  <c r="AF72"/>
  <c r="AF74"/>
  <c r="AF75"/>
  <c r="AF76"/>
  <c r="AF77"/>
  <c r="AF85"/>
  <c r="AF86"/>
  <c r="AF87"/>
  <c r="AF89"/>
  <c r="AF90"/>
  <c r="AF91"/>
  <c r="AF92"/>
  <c r="AF99"/>
  <c r="AF101"/>
  <c r="AF104"/>
  <c r="AF106"/>
  <c r="AF113"/>
  <c r="AF115"/>
  <c r="AF117"/>
  <c r="AF119"/>
  <c r="AF120"/>
  <c r="AF6"/>
  <c r="AF7"/>
  <c r="AF8"/>
  <c r="AF9"/>
  <c r="AF10"/>
  <c r="AF11"/>
  <c r="AF12"/>
  <c r="AF13"/>
  <c r="AF14"/>
  <c r="AF15"/>
  <c r="AF16"/>
  <c r="AF17"/>
  <c r="AF18"/>
  <c r="AF19"/>
  <c r="AF20"/>
  <c r="AF21"/>
  <c r="AF22"/>
  <c r="AF23"/>
  <c r="AF24"/>
  <c r="AF25"/>
  <c r="AF26"/>
  <c r="AF27"/>
  <c r="AF28"/>
  <c r="AF29"/>
  <c r="AF30"/>
  <c r="AF31"/>
  <c r="AF32"/>
  <c r="AF33"/>
  <c r="AF34"/>
  <c r="AF35"/>
  <c r="AF36"/>
  <c r="AF37"/>
  <c r="AF38"/>
  <c r="AF39"/>
  <c r="AF40"/>
  <c r="AF41"/>
  <c r="AF42"/>
  <c r="AF43"/>
  <c r="AF44"/>
  <c r="AF45"/>
  <c r="AF46"/>
  <c r="AF47"/>
  <c r="AF48"/>
  <c r="AF49"/>
  <c r="AF50"/>
  <c r="AF51"/>
  <c r="AF52"/>
  <c r="AF53"/>
  <c r="AF54"/>
  <c r="AF55"/>
  <c r="AF56"/>
  <c r="AF57"/>
  <c r="AF58"/>
  <c r="AF59"/>
  <c r="AF60"/>
  <c r="AF5"/>
  <c r="CL11" i="2"/>
  <c r="CL15"/>
  <c r="CL19"/>
  <c r="CL20"/>
  <c r="CL23"/>
  <c r="CL28"/>
  <c r="CL29"/>
  <c r="CL31"/>
  <c r="CL32"/>
  <c r="CL36"/>
  <c r="CL38"/>
  <c r="CL40"/>
  <c r="CL42"/>
  <c r="CL47"/>
  <c r="CL48"/>
  <c r="CL50"/>
  <c r="CL53"/>
  <c r="CL54"/>
  <c r="CL55"/>
  <c r="CL56"/>
  <c r="CL60"/>
  <c r="CL61"/>
  <c r="CL62"/>
  <c r="CL63"/>
  <c r="CL64"/>
  <c r="CL9"/>
  <c r="FV13" i="1"/>
  <c r="FW13" s="1"/>
  <c r="FV17"/>
  <c r="FW17" s="1"/>
  <c r="FV21"/>
  <c r="FW21" s="1"/>
  <c r="FV22"/>
  <c r="FW22" s="1"/>
  <c r="FV25"/>
  <c r="FW25" s="1"/>
  <c r="FV30"/>
  <c r="FW30" s="1"/>
  <c r="FV31"/>
  <c r="FW31" s="1"/>
  <c r="FV33"/>
  <c r="FW33" s="1"/>
  <c r="FV34"/>
  <c r="FW34" s="1"/>
  <c r="FV38"/>
  <c r="FW38" s="1"/>
  <c r="FV40"/>
  <c r="FW40" s="1"/>
  <c r="FV42"/>
  <c r="FW42" s="1"/>
  <c r="FV49"/>
  <c r="FW49" s="1"/>
  <c r="FV50"/>
  <c r="FW50" s="1"/>
  <c r="FV52"/>
  <c r="FW52" s="1"/>
  <c r="FV55"/>
  <c r="FW55" s="1"/>
  <c r="FV56"/>
  <c r="FW56" s="1"/>
  <c r="FV57"/>
  <c r="FW57" s="1"/>
  <c r="FV63"/>
  <c r="FW63" s="1"/>
  <c r="FV64"/>
  <c r="FW64" s="1"/>
  <c r="FV65"/>
  <c r="FW65" s="1"/>
  <c r="FV66"/>
  <c r="FW66" s="1"/>
  <c r="FV11"/>
  <c r="FW11" s="1"/>
  <c r="X40" i="7"/>
  <c r="X41"/>
  <c r="X42"/>
  <c r="X43"/>
  <c r="X44"/>
  <c r="X45"/>
  <c r="X46"/>
  <c r="X47"/>
  <c r="X48"/>
  <c r="X49"/>
  <c r="X50"/>
  <c r="X51"/>
  <c r="X52"/>
  <c r="X53"/>
  <c r="X54"/>
  <c r="X55"/>
  <c r="X56"/>
  <c r="X57"/>
  <c r="X58"/>
  <c r="X61"/>
  <c r="X63"/>
  <c r="X64"/>
  <c r="X66"/>
  <c r="X68"/>
  <c r="X70"/>
  <c r="X71"/>
  <c r="AE5"/>
  <c r="AE6"/>
  <c r="AE7"/>
  <c r="AE8"/>
  <c r="AE9"/>
  <c r="AE10"/>
  <c r="AE11"/>
  <c r="AE12"/>
  <c r="AE13"/>
  <c r="AE14"/>
  <c r="AE15"/>
  <c r="AE16"/>
  <c r="AE17"/>
  <c r="AE18"/>
  <c r="AE19"/>
  <c r="AE20"/>
  <c r="AE21"/>
  <c r="AE22"/>
  <c r="AE23"/>
  <c r="AE26"/>
  <c r="AE28"/>
  <c r="AE29"/>
  <c r="AE31"/>
  <c r="AE33"/>
  <c r="AE35"/>
  <c r="AE36"/>
  <c r="AE133" i="5"/>
  <c r="AE134"/>
  <c r="AE135"/>
  <c r="AE136"/>
  <c r="AE125"/>
  <c r="AE126"/>
  <c r="AE127"/>
  <c r="AE128"/>
  <c r="AE113"/>
  <c r="AE115"/>
  <c r="AE117"/>
  <c r="AE119"/>
  <c r="AE120"/>
  <c r="FP30" i="1"/>
  <c r="FQ30" s="1"/>
  <c r="AE65" i="5"/>
  <c r="AE71"/>
  <c r="AE72"/>
  <c r="AE74"/>
  <c r="AE75"/>
  <c r="AE76"/>
  <c r="AE77"/>
  <c r="AE85"/>
  <c r="AE86"/>
  <c r="AE87"/>
  <c r="AE89"/>
  <c r="AE90"/>
  <c r="AE91"/>
  <c r="AE99"/>
  <c r="AE101"/>
  <c r="AE104"/>
  <c r="AE106"/>
  <c r="AE5"/>
  <c r="AE6"/>
  <c r="AE7"/>
  <c r="AE8"/>
  <c r="AE9"/>
  <c r="AE10"/>
  <c r="AE11"/>
  <c r="AE12"/>
  <c r="AE13"/>
  <c r="AE14"/>
  <c r="AE15"/>
  <c r="AE16"/>
  <c r="AE17"/>
  <c r="AE18"/>
  <c r="AE19"/>
  <c r="AE20"/>
  <c r="AE21"/>
  <c r="AE22"/>
  <c r="AE23"/>
  <c r="AE24"/>
  <c r="AE92" s="1"/>
  <c r="AE25"/>
  <c r="AE26"/>
  <c r="AE27"/>
  <c r="AE28"/>
  <c r="AE29"/>
  <c r="AE30"/>
  <c r="AE31"/>
  <c r="AE32"/>
  <c r="AE33"/>
  <c r="AE34"/>
  <c r="AE35"/>
  <c r="AE36"/>
  <c r="AE37"/>
  <c r="AE38"/>
  <c r="AE39"/>
  <c r="AE40"/>
  <c r="AE41"/>
  <c r="AE42"/>
  <c r="AE43"/>
  <c r="AE44"/>
  <c r="AE45"/>
  <c r="AE46"/>
  <c r="AE47"/>
  <c r="AE48"/>
  <c r="AE49"/>
  <c r="AE50"/>
  <c r="AE51"/>
  <c r="AE52"/>
  <c r="AE53"/>
  <c r="AE54"/>
  <c r="AE55"/>
  <c r="AE56"/>
  <c r="AE57"/>
  <c r="AE58"/>
  <c r="AE59"/>
  <c r="AE60"/>
  <c r="CI11" i="2"/>
  <c r="CI15"/>
  <c r="CI19"/>
  <c r="CI20"/>
  <c r="CI23"/>
  <c r="CI28"/>
  <c r="CI29"/>
  <c r="CI31"/>
  <c r="CI32"/>
  <c r="CI36"/>
  <c r="CI38"/>
  <c r="CI40"/>
  <c r="CI42"/>
  <c r="CI47"/>
  <c r="CI48"/>
  <c r="CI50"/>
  <c r="CI53"/>
  <c r="CI54"/>
  <c r="CI55"/>
  <c r="CI56"/>
  <c r="CI60"/>
  <c r="CI61"/>
  <c r="CI62"/>
  <c r="CI63"/>
  <c r="CI64"/>
  <c r="CI9"/>
  <c r="FP13" i="1"/>
  <c r="FQ13" s="1"/>
  <c r="FP17"/>
  <c r="FQ17" s="1"/>
  <c r="FP21"/>
  <c r="FQ21" s="1"/>
  <c r="FP22"/>
  <c r="FQ22" s="1"/>
  <c r="FP25"/>
  <c r="FQ25" s="1"/>
  <c r="FP31"/>
  <c r="FQ31" s="1"/>
  <c r="FP33"/>
  <c r="FQ33" s="1"/>
  <c r="FP34"/>
  <c r="FQ34" s="1"/>
  <c r="FP38"/>
  <c r="FQ38" s="1"/>
  <c r="FP40"/>
  <c r="FQ40" s="1"/>
  <c r="FP42"/>
  <c r="FQ42" s="1"/>
  <c r="FP49"/>
  <c r="FQ49" s="1"/>
  <c r="FP50"/>
  <c r="FQ50" s="1"/>
  <c r="FP52"/>
  <c r="FQ52" s="1"/>
  <c r="FP55"/>
  <c r="FQ55" s="1"/>
  <c r="FP56"/>
  <c r="FQ56" s="1"/>
  <c r="FP57"/>
  <c r="FQ57" s="1"/>
  <c r="FP63"/>
  <c r="FQ63" s="1"/>
  <c r="FP64"/>
  <c r="FQ64" s="1"/>
  <c r="FP65"/>
  <c r="FQ65" s="1"/>
  <c r="FP66"/>
  <c r="FQ66" s="1"/>
  <c r="FP11"/>
  <c r="FQ11" s="1"/>
  <c r="W40" i="7"/>
  <c r="W41"/>
  <c r="W42"/>
  <c r="W43"/>
  <c r="W44"/>
  <c r="W45"/>
  <c r="W46"/>
  <c r="W47"/>
  <c r="W48"/>
  <c r="W49"/>
  <c r="W50"/>
  <c r="W51"/>
  <c r="W52"/>
  <c r="W53"/>
  <c r="W54"/>
  <c r="W55"/>
  <c r="W56"/>
  <c r="W57"/>
  <c r="W58"/>
  <c r="W61"/>
  <c r="W63"/>
  <c r="W64"/>
  <c r="W66"/>
  <c r="W68"/>
  <c r="W70"/>
  <c r="W71"/>
  <c r="AD5"/>
  <c r="AD6"/>
  <c r="AD7"/>
  <c r="AD8"/>
  <c r="AD9"/>
  <c r="AD10"/>
  <c r="AD11"/>
  <c r="AD12"/>
  <c r="AD13"/>
  <c r="AD14"/>
  <c r="AD15"/>
  <c r="AD16"/>
  <c r="AD17"/>
  <c r="AD18"/>
  <c r="AD19"/>
  <c r="AD20"/>
  <c r="AD21"/>
  <c r="AD22"/>
  <c r="AD23"/>
  <c r="AD26"/>
  <c r="AD28"/>
  <c r="AD29"/>
  <c r="AD31"/>
  <c r="AD33"/>
  <c r="AD35"/>
  <c r="AD36"/>
  <c r="AD133" i="5"/>
  <c r="AD134"/>
  <c r="AD135"/>
  <c r="AD136"/>
  <c r="AD125"/>
  <c r="AD126"/>
  <c r="AD127"/>
  <c r="AD128"/>
  <c r="AD65"/>
  <c r="AD71"/>
  <c r="AD72"/>
  <c r="AD74"/>
  <c r="AD75"/>
  <c r="AD76"/>
  <c r="AD77"/>
  <c r="AD85"/>
  <c r="AD86"/>
  <c r="AD87"/>
  <c r="AD88"/>
  <c r="AD89"/>
  <c r="AD90"/>
  <c r="AD91"/>
  <c r="AD92"/>
  <c r="AD99"/>
  <c r="AD101"/>
  <c r="AD104"/>
  <c r="AD106"/>
  <c r="AD113"/>
  <c r="AD115"/>
  <c r="AD117"/>
  <c r="AD119"/>
  <c r="AD120"/>
  <c r="AD6"/>
  <c r="AD7"/>
  <c r="AD8"/>
  <c r="AD9"/>
  <c r="AD10"/>
  <c r="AD11"/>
  <c r="AD12"/>
  <c r="AD13"/>
  <c r="AD14"/>
  <c r="AD15"/>
  <c r="AD16"/>
  <c r="AD17"/>
  <c r="AD18"/>
  <c r="AD19"/>
  <c r="AD20"/>
  <c r="AD21"/>
  <c r="AD22"/>
  <c r="AD23"/>
  <c r="AD24"/>
  <c r="AD25"/>
  <c r="AD26"/>
  <c r="AD27"/>
  <c r="AD28"/>
  <c r="AD29"/>
  <c r="AD30"/>
  <c r="AD31"/>
  <c r="AD32"/>
  <c r="AD33"/>
  <c r="AD34"/>
  <c r="AD35"/>
  <c r="AD36"/>
  <c r="AD37"/>
  <c r="AD38"/>
  <c r="AD39"/>
  <c r="AD40"/>
  <c r="AD41"/>
  <c r="AD42"/>
  <c r="AD43"/>
  <c r="AD44"/>
  <c r="AD45"/>
  <c r="AD46"/>
  <c r="AD47"/>
  <c r="AD48"/>
  <c r="AD49"/>
  <c r="AD50"/>
  <c r="AD51"/>
  <c r="AD52"/>
  <c r="AD53"/>
  <c r="AD54"/>
  <c r="AD55"/>
  <c r="AD56"/>
  <c r="AD57"/>
  <c r="AD58"/>
  <c r="AD59"/>
  <c r="AD60"/>
  <c r="AD5"/>
  <c r="CF11" i="2"/>
  <c r="CF15"/>
  <c r="CF19"/>
  <c r="CF20"/>
  <c r="CF23"/>
  <c r="CF28"/>
  <c r="CF29"/>
  <c r="CF31"/>
  <c r="CF32"/>
  <c r="CF36"/>
  <c r="CF38"/>
  <c r="CF40"/>
  <c r="CF42"/>
  <c r="CF47"/>
  <c r="CF48"/>
  <c r="CF50"/>
  <c r="CF53"/>
  <c r="CF54"/>
  <c r="CF55"/>
  <c r="CF56"/>
  <c r="CF60"/>
  <c r="CF61"/>
  <c r="CF62"/>
  <c r="CF63"/>
  <c r="CF64"/>
  <c r="CF9"/>
  <c r="FJ13" i="1"/>
  <c r="FK13"/>
  <c r="FJ17"/>
  <c r="FK17"/>
  <c r="FJ21"/>
  <c r="FK21"/>
  <c r="FJ22"/>
  <c r="FK22"/>
  <c r="FJ25"/>
  <c r="FK25"/>
  <c r="FJ30"/>
  <c r="FK30"/>
  <c r="FJ31"/>
  <c r="FK31"/>
  <c r="FJ33"/>
  <c r="FK33"/>
  <c r="FJ34"/>
  <c r="FK34"/>
  <c r="FJ38"/>
  <c r="FK38"/>
  <c r="FJ40"/>
  <c r="FK40"/>
  <c r="FJ42"/>
  <c r="FK42"/>
  <c r="FJ44"/>
  <c r="FK44"/>
  <c r="FJ49"/>
  <c r="FK49"/>
  <c r="FJ50"/>
  <c r="FK50"/>
  <c r="FJ52"/>
  <c r="FK52"/>
  <c r="FJ55"/>
  <c r="FK55"/>
  <c r="FJ56"/>
  <c r="FK56"/>
  <c r="FJ57"/>
  <c r="FK57"/>
  <c r="FJ63"/>
  <c r="FK63"/>
  <c r="FJ64"/>
  <c r="FK64"/>
  <c r="FJ65"/>
  <c r="FK65"/>
  <c r="FJ66"/>
  <c r="FK66"/>
  <c r="FJ11"/>
  <c r="FK11" s="1"/>
  <c r="AC5" i="7"/>
  <c r="V40" s="1"/>
  <c r="AC6"/>
  <c r="V41" s="1"/>
  <c r="AC7"/>
  <c r="V42" s="1"/>
  <c r="AC8"/>
  <c r="V43" s="1"/>
  <c r="AC9"/>
  <c r="V44" s="1"/>
  <c r="AC10"/>
  <c r="V45" s="1"/>
  <c r="AC11"/>
  <c r="V46" s="1"/>
  <c r="AC12"/>
  <c r="V47" s="1"/>
  <c r="AC13"/>
  <c r="V48" s="1"/>
  <c r="AC14"/>
  <c r="V49" s="1"/>
  <c r="AC15"/>
  <c r="V50" s="1"/>
  <c r="AC16"/>
  <c r="V51" s="1"/>
  <c r="AC17"/>
  <c r="V52" s="1"/>
  <c r="AC18"/>
  <c r="V53" s="1"/>
  <c r="AC19"/>
  <c r="V54" s="1"/>
  <c r="AC20"/>
  <c r="V55" s="1"/>
  <c r="AC21"/>
  <c r="V56" s="1"/>
  <c r="AC22"/>
  <c r="V57" s="1"/>
  <c r="AC23"/>
  <c r="V58" s="1"/>
  <c r="AC25"/>
  <c r="V60" s="1"/>
  <c r="AC26"/>
  <c r="V61" s="1"/>
  <c r="AC28"/>
  <c r="V63" s="1"/>
  <c r="AC29"/>
  <c r="V64" s="1"/>
  <c r="AC31"/>
  <c r="V66" s="1"/>
  <c r="AC33"/>
  <c r="V68" s="1"/>
  <c r="AC34"/>
  <c r="V69" s="1"/>
  <c r="AC35"/>
  <c r="V70" s="1"/>
  <c r="AC36"/>
  <c r="V71" s="1"/>
  <c r="AC133" i="5"/>
  <c r="AC134"/>
  <c r="AC135"/>
  <c r="AC136"/>
  <c r="AC125"/>
  <c r="AC126"/>
  <c r="AC127"/>
  <c r="AC128"/>
  <c r="AC65"/>
  <c r="AC71"/>
  <c r="AC72"/>
  <c r="AC74"/>
  <c r="AC75"/>
  <c r="AC76"/>
  <c r="AC77"/>
  <c r="AC85"/>
  <c r="AC86"/>
  <c r="AC87"/>
  <c r="AC88"/>
  <c r="AC89"/>
  <c r="AC90"/>
  <c r="AC91"/>
  <c r="AC92"/>
  <c r="AC99"/>
  <c r="AC101"/>
  <c r="AC103"/>
  <c r="AC104"/>
  <c r="AC106"/>
  <c r="AC113"/>
  <c r="AC115"/>
  <c r="AC117"/>
  <c r="AC118"/>
  <c r="AC119"/>
  <c r="AC120"/>
  <c r="AC5"/>
  <c r="AC6"/>
  <c r="AC7"/>
  <c r="AC8"/>
  <c r="AC9"/>
  <c r="AC10"/>
  <c r="AC11"/>
  <c r="AC12"/>
  <c r="AC13"/>
  <c r="AC14"/>
  <c r="AC15"/>
  <c r="AC16"/>
  <c r="AC17"/>
  <c r="AC18"/>
  <c r="AC19"/>
  <c r="AC20"/>
  <c r="AC21"/>
  <c r="AC22"/>
  <c r="AC23"/>
  <c r="AC24"/>
  <c r="AC25"/>
  <c r="AC26"/>
  <c r="AC27"/>
  <c r="AC28"/>
  <c r="AC29"/>
  <c r="AC30"/>
  <c r="AC31"/>
  <c r="AC32"/>
  <c r="AC33"/>
  <c r="AC34"/>
  <c r="AC35"/>
  <c r="AC36"/>
  <c r="AC37"/>
  <c r="AC38"/>
  <c r="AC39"/>
  <c r="AC40"/>
  <c r="AC41"/>
  <c r="AC42"/>
  <c r="AC43"/>
  <c r="AC44"/>
  <c r="AC45"/>
  <c r="AC46"/>
  <c r="AC47"/>
  <c r="AC48"/>
  <c r="AC49"/>
  <c r="AC50"/>
  <c r="AC51"/>
  <c r="AC52"/>
  <c r="AC53"/>
  <c r="AC54"/>
  <c r="AC55"/>
  <c r="AC56"/>
  <c r="AC57"/>
  <c r="AC58"/>
  <c r="AC59"/>
  <c r="AC60"/>
  <c r="CC11" i="2"/>
  <c r="CC15"/>
  <c r="CC16"/>
  <c r="CC19"/>
  <c r="CC20"/>
  <c r="CC23"/>
  <c r="CC28"/>
  <c r="CC29"/>
  <c r="CC31"/>
  <c r="CC32"/>
  <c r="CC36"/>
  <c r="CC38"/>
  <c r="CC40"/>
  <c r="CC42"/>
  <c r="CC43"/>
  <c r="CC47"/>
  <c r="CC48"/>
  <c r="CC50"/>
  <c r="CC53"/>
  <c r="CC54"/>
  <c r="CC55"/>
  <c r="CC56"/>
  <c r="CC60"/>
  <c r="CC61"/>
  <c r="CC62"/>
  <c r="CC63"/>
  <c r="CC64"/>
  <c r="CC9"/>
  <c r="FD13" i="1"/>
  <c r="FE13" s="1"/>
  <c r="FD17"/>
  <c r="FE17" s="1"/>
  <c r="FD18"/>
  <c r="FE18" s="1"/>
  <c r="FD21"/>
  <c r="FE21" s="1"/>
  <c r="FD22"/>
  <c r="FE22" s="1"/>
  <c r="FD25"/>
  <c r="FE25" s="1"/>
  <c r="FD30"/>
  <c r="FE30" s="1"/>
  <c r="FD31"/>
  <c r="FE31" s="1"/>
  <c r="FD33"/>
  <c r="FE33" s="1"/>
  <c r="FD34"/>
  <c r="FE34" s="1"/>
  <c r="FD38"/>
  <c r="FE38" s="1"/>
  <c r="FD40"/>
  <c r="FE40" s="1"/>
  <c r="FD42"/>
  <c r="FE42" s="1"/>
  <c r="FD44"/>
  <c r="FE44" s="1"/>
  <c r="FD45"/>
  <c r="FE45" s="1"/>
  <c r="FD49"/>
  <c r="FE49" s="1"/>
  <c r="FD50"/>
  <c r="FE50" s="1"/>
  <c r="FD52"/>
  <c r="FE52" s="1"/>
  <c r="FD55"/>
  <c r="FE55" s="1"/>
  <c r="FD56"/>
  <c r="FE56" s="1"/>
  <c r="FD57"/>
  <c r="FE57" s="1"/>
  <c r="FD63"/>
  <c r="FE63" s="1"/>
  <c r="FD64"/>
  <c r="FE64" s="1"/>
  <c r="FD65"/>
  <c r="FE65" s="1"/>
  <c r="FD66"/>
  <c r="FE66" s="1"/>
  <c r="FD11"/>
  <c r="FE11" s="1"/>
  <c r="AB5" i="7"/>
  <c r="U40" s="1"/>
  <c r="AB6"/>
  <c r="U41" s="1"/>
  <c r="AB7"/>
  <c r="U42" s="1"/>
  <c r="AB8"/>
  <c r="U43" s="1"/>
  <c r="AB9"/>
  <c r="U44" s="1"/>
  <c r="AB10"/>
  <c r="U45" s="1"/>
  <c r="AB11"/>
  <c r="U46" s="1"/>
  <c r="AB12"/>
  <c r="U47" s="1"/>
  <c r="AB13"/>
  <c r="U48" s="1"/>
  <c r="AB14"/>
  <c r="U49" s="1"/>
  <c r="AB15"/>
  <c r="U50" s="1"/>
  <c r="AB16"/>
  <c r="U51" s="1"/>
  <c r="AB17"/>
  <c r="U52" s="1"/>
  <c r="AB18"/>
  <c r="U53" s="1"/>
  <c r="AB19"/>
  <c r="U54" s="1"/>
  <c r="AB20"/>
  <c r="U55" s="1"/>
  <c r="AB21"/>
  <c r="U56" s="1"/>
  <c r="AB22"/>
  <c r="U57" s="1"/>
  <c r="AB23"/>
  <c r="U58" s="1"/>
  <c r="AB25"/>
  <c r="U60" s="1"/>
  <c r="AB26"/>
  <c r="U61" s="1"/>
  <c r="AB28"/>
  <c r="U63" s="1"/>
  <c r="AB29"/>
  <c r="U64" s="1"/>
  <c r="AB31"/>
  <c r="U66" s="1"/>
  <c r="AB33"/>
  <c r="U68" s="1"/>
  <c r="AB34"/>
  <c r="U69" s="1"/>
  <c r="AB35"/>
  <c r="U70" s="1"/>
  <c r="AB36"/>
  <c r="U71" s="1"/>
  <c r="AB133" i="5" l="1"/>
  <c r="AB134"/>
  <c r="AB135"/>
  <c r="AB136"/>
  <c r="AB125"/>
  <c r="AB126"/>
  <c r="AB127"/>
  <c r="AB128"/>
  <c r="AB65"/>
  <c r="AB71"/>
  <c r="AB72"/>
  <c r="AB74"/>
  <c r="AB75"/>
  <c r="AB76"/>
  <c r="AB77"/>
  <c r="AB85"/>
  <c r="AB86"/>
  <c r="AB87"/>
  <c r="AB88"/>
  <c r="AB89"/>
  <c r="AB90"/>
  <c r="AB91"/>
  <c r="AB92"/>
  <c r="AB99"/>
  <c r="AB101"/>
  <c r="AB103"/>
  <c r="AB104"/>
  <c r="AB106"/>
  <c r="AB113"/>
  <c r="AB115"/>
  <c r="AB117"/>
  <c r="AB118"/>
  <c r="AB119"/>
  <c r="AB120"/>
  <c r="AB5"/>
  <c r="AB6"/>
  <c r="AB7"/>
  <c r="AB8"/>
  <c r="AB9"/>
  <c r="AB10"/>
  <c r="AB11"/>
  <c r="AB12"/>
  <c r="AB13"/>
  <c r="AB14"/>
  <c r="AB15"/>
  <c r="AB16"/>
  <c r="AB17"/>
  <c r="AB18"/>
  <c r="AB19"/>
  <c r="AB20"/>
  <c r="AB21"/>
  <c r="AB22"/>
  <c r="AB23"/>
  <c r="AB24"/>
  <c r="AB25"/>
  <c r="AB26"/>
  <c r="AB27"/>
  <c r="AB28"/>
  <c r="AB29"/>
  <c r="AB30"/>
  <c r="AB31"/>
  <c r="AB32"/>
  <c r="AB33"/>
  <c r="AB34"/>
  <c r="AB35"/>
  <c r="AB36"/>
  <c r="AB37"/>
  <c r="AB38"/>
  <c r="AB39"/>
  <c r="AB40"/>
  <c r="AB41"/>
  <c r="AB42"/>
  <c r="AB43"/>
  <c r="AB44"/>
  <c r="AB45"/>
  <c r="AB46"/>
  <c r="AB47"/>
  <c r="AB48"/>
  <c r="AB49"/>
  <c r="AB50"/>
  <c r="AB51"/>
  <c r="AB53"/>
  <c r="AB54"/>
  <c r="AB55"/>
  <c r="AB57"/>
  <c r="AB58"/>
  <c r="AB59"/>
  <c r="AB60"/>
  <c r="BZ11" i="2"/>
  <c r="BZ15"/>
  <c r="BZ16"/>
  <c r="BZ19"/>
  <c r="BZ20"/>
  <c r="BZ23"/>
  <c r="BZ28"/>
  <c r="BZ29"/>
  <c r="BZ31"/>
  <c r="BZ32"/>
  <c r="BZ36"/>
  <c r="BZ38"/>
  <c r="BZ40"/>
  <c r="BZ42"/>
  <c r="BZ43"/>
  <c r="BZ47"/>
  <c r="BZ48"/>
  <c r="BZ50"/>
  <c r="BZ53"/>
  <c r="BZ54"/>
  <c r="BZ55"/>
  <c r="BZ56"/>
  <c r="BZ60"/>
  <c r="BZ61"/>
  <c r="BZ62"/>
  <c r="BZ63"/>
  <c r="BZ64"/>
  <c r="BZ9"/>
  <c r="EX13" i="1"/>
  <c r="EY13"/>
  <c r="EX17"/>
  <c r="EY17"/>
  <c r="EX18"/>
  <c r="EY18"/>
  <c r="EX21"/>
  <c r="EY21"/>
  <c r="EX22"/>
  <c r="EY22"/>
  <c r="EX25"/>
  <c r="EY25"/>
  <c r="EX30"/>
  <c r="EY30"/>
  <c r="EX31"/>
  <c r="EY31"/>
  <c r="EX33"/>
  <c r="EY33"/>
  <c r="EX34"/>
  <c r="EY34"/>
  <c r="EX38"/>
  <c r="EY38"/>
  <c r="EX40"/>
  <c r="EY40"/>
  <c r="EX42"/>
  <c r="EY42"/>
  <c r="EX44"/>
  <c r="EY44"/>
  <c r="EX45"/>
  <c r="EY45"/>
  <c r="EX49"/>
  <c r="EY49"/>
  <c r="EX50"/>
  <c r="EY50"/>
  <c r="EX52"/>
  <c r="EY52"/>
  <c r="EX55"/>
  <c r="EY55"/>
  <c r="EX56"/>
  <c r="EY56"/>
  <c r="EX57"/>
  <c r="EY57"/>
  <c r="EX63"/>
  <c r="EY63"/>
  <c r="EX64"/>
  <c r="EY64"/>
  <c r="EX65"/>
  <c r="EY65"/>
  <c r="EX66"/>
  <c r="EY66"/>
  <c r="EX11"/>
  <c r="EY11" s="1"/>
  <c r="AA5" i="7"/>
  <c r="T40" s="1"/>
  <c r="AA6"/>
  <c r="T41" s="1"/>
  <c r="AA7"/>
  <c r="T42" s="1"/>
  <c r="AA8"/>
  <c r="T43" s="1"/>
  <c r="AA9"/>
  <c r="T44" s="1"/>
  <c r="AA10"/>
  <c r="T45" s="1"/>
  <c r="AA11"/>
  <c r="T46" s="1"/>
  <c r="AA12"/>
  <c r="T47" s="1"/>
  <c r="AA13"/>
  <c r="T48" s="1"/>
  <c r="AA14"/>
  <c r="T49" s="1"/>
  <c r="AA15"/>
  <c r="T50" s="1"/>
  <c r="AA16"/>
  <c r="T51" s="1"/>
  <c r="AA17"/>
  <c r="T52" s="1"/>
  <c r="AA18"/>
  <c r="T53" s="1"/>
  <c r="AA19"/>
  <c r="T54" s="1"/>
  <c r="AA20"/>
  <c r="T55" s="1"/>
  <c r="AA21"/>
  <c r="T56" s="1"/>
  <c r="AA22"/>
  <c r="T57" s="1"/>
  <c r="AA23"/>
  <c r="T58" s="1"/>
  <c r="AA25"/>
  <c r="T60" s="1"/>
  <c r="AA26"/>
  <c r="T61" s="1"/>
  <c r="AA28"/>
  <c r="T63" s="1"/>
  <c r="AA29"/>
  <c r="T64" s="1"/>
  <c r="AA31"/>
  <c r="T66" s="1"/>
  <c r="AA33"/>
  <c r="T68" s="1"/>
  <c r="AA34"/>
  <c r="T69" s="1"/>
  <c r="AA35"/>
  <c r="T70" s="1"/>
  <c r="AA36"/>
  <c r="T71" s="1"/>
  <c r="AA133" i="5"/>
  <c r="AA134"/>
  <c r="AA135"/>
  <c r="AA136"/>
  <c r="AA125"/>
  <c r="AA126"/>
  <c r="AA127"/>
  <c r="AA128"/>
  <c r="AA65"/>
  <c r="AA71"/>
  <c r="AA72"/>
  <c r="AA74"/>
  <c r="AA75"/>
  <c r="AA76"/>
  <c r="AA77"/>
  <c r="AA85"/>
  <c r="AA86"/>
  <c r="AA87"/>
  <c r="AA88"/>
  <c r="AA89"/>
  <c r="AA90"/>
  <c r="AA91"/>
  <c r="AA92"/>
  <c r="AA99"/>
  <c r="AA101"/>
  <c r="AA103"/>
  <c r="AA104"/>
  <c r="AA106"/>
  <c r="AA113"/>
  <c r="AA115"/>
  <c r="AA117"/>
  <c r="AA118"/>
  <c r="AA119"/>
  <c r="AA120"/>
  <c r="AA5"/>
  <c r="AA6"/>
  <c r="AA7"/>
  <c r="AA8"/>
  <c r="AA9"/>
  <c r="AA10"/>
  <c r="AA11"/>
  <c r="AA12"/>
  <c r="AA13"/>
  <c r="AA14"/>
  <c r="AA15"/>
  <c r="AA16"/>
  <c r="AA17"/>
  <c r="AA18"/>
  <c r="AA19"/>
  <c r="AA20"/>
  <c r="AA21"/>
  <c r="AA22"/>
  <c r="AA23"/>
  <c r="AA24"/>
  <c r="AA25"/>
  <c r="AA26"/>
  <c r="AA27"/>
  <c r="AA28"/>
  <c r="AA29"/>
  <c r="AA30"/>
  <c r="AA31"/>
  <c r="AA32"/>
  <c r="AA33"/>
  <c r="AA34"/>
  <c r="AA35"/>
  <c r="AA36"/>
  <c r="AA37"/>
  <c r="AA38"/>
  <c r="AA39"/>
  <c r="AA40"/>
  <c r="AA41"/>
  <c r="AA42"/>
  <c r="AA43"/>
  <c r="AA44"/>
  <c r="AA45"/>
  <c r="AA46"/>
  <c r="AA47"/>
  <c r="AA48"/>
  <c r="AA49"/>
  <c r="AA50"/>
  <c r="AA51"/>
  <c r="AA53"/>
  <c r="AA54"/>
  <c r="AA55"/>
  <c r="AA57"/>
  <c r="AA58"/>
  <c r="AA59"/>
  <c r="AA60"/>
  <c r="BW11" i="2"/>
  <c r="BW15"/>
  <c r="BW16"/>
  <c r="BW19"/>
  <c r="BW20"/>
  <c r="BW23"/>
  <c r="BW28"/>
  <c r="BW29"/>
  <c r="BW31"/>
  <c r="BW32"/>
  <c r="BW36"/>
  <c r="BW38"/>
  <c r="BW40"/>
  <c r="BW42"/>
  <c r="BW43"/>
  <c r="BW47"/>
  <c r="BW48"/>
  <c r="BW50"/>
  <c r="BW53"/>
  <c r="BW54"/>
  <c r="BW55"/>
  <c r="BW56"/>
  <c r="BW60"/>
  <c r="BW61"/>
  <c r="BW62"/>
  <c r="BW63"/>
  <c r="BW64"/>
  <c r="BW9"/>
  <c r="ER45" i="1"/>
  <c r="ES45"/>
  <c r="ER13"/>
  <c r="ES13" s="1"/>
  <c r="ER17"/>
  <c r="ES17" s="1"/>
  <c r="ER18"/>
  <c r="ES18" s="1"/>
  <c r="ER21"/>
  <c r="ES21" s="1"/>
  <c r="ER22"/>
  <c r="ES22" s="1"/>
  <c r="ER25"/>
  <c r="ES25" s="1"/>
  <c r="ER30"/>
  <c r="ES30" s="1"/>
  <c r="ER31"/>
  <c r="ES31" s="1"/>
  <c r="ER33"/>
  <c r="ES33" s="1"/>
  <c r="ER34"/>
  <c r="ES34" s="1"/>
  <c r="ER38"/>
  <c r="ES38" s="1"/>
  <c r="ER40"/>
  <c r="ES40" s="1"/>
  <c r="ER42"/>
  <c r="ES42" s="1"/>
  <c r="ER44"/>
  <c r="ES44" s="1"/>
  <c r="ER49"/>
  <c r="ES49" s="1"/>
  <c r="ER50"/>
  <c r="ES50" s="1"/>
  <c r="ER52"/>
  <c r="ES52" s="1"/>
  <c r="ER55"/>
  <c r="ES55" s="1"/>
  <c r="ER56"/>
  <c r="ES56" s="1"/>
  <c r="ER57"/>
  <c r="ES57" s="1"/>
  <c r="ER63"/>
  <c r="ES63" s="1"/>
  <c r="ER64"/>
  <c r="ES64" s="1"/>
  <c r="ER65"/>
  <c r="ES65" s="1"/>
  <c r="ER66"/>
  <c r="ES66" s="1"/>
  <c r="ER11"/>
  <c r="ES11" s="1"/>
  <c r="Z5" i="7"/>
  <c r="S40" s="1"/>
  <c r="Z6"/>
  <c r="S41" s="1"/>
  <c r="Z7"/>
  <c r="S42" s="1"/>
  <c r="Z8"/>
  <c r="S43" s="1"/>
  <c r="Z9"/>
  <c r="S44" s="1"/>
  <c r="Z10"/>
  <c r="S45" s="1"/>
  <c r="Z11"/>
  <c r="S46" s="1"/>
  <c r="Z12"/>
  <c r="S47" s="1"/>
  <c r="Z13"/>
  <c r="S48" s="1"/>
  <c r="Z14"/>
  <c r="S49" s="1"/>
  <c r="Z15"/>
  <c r="S50" s="1"/>
  <c r="Z16"/>
  <c r="S51" s="1"/>
  <c r="Z17"/>
  <c r="S52" s="1"/>
  <c r="Z18"/>
  <c r="S53" s="1"/>
  <c r="Z19"/>
  <c r="S54" s="1"/>
  <c r="Z20"/>
  <c r="S55" s="1"/>
  <c r="Z21"/>
  <c r="S56" s="1"/>
  <c r="Z22"/>
  <c r="S57" s="1"/>
  <c r="Z23"/>
  <c r="S58" s="1"/>
  <c r="Z25"/>
  <c r="S60" s="1"/>
  <c r="Z26"/>
  <c r="S61" s="1"/>
  <c r="Z28"/>
  <c r="S63" s="1"/>
  <c r="Z29"/>
  <c r="S64" s="1"/>
  <c r="Z31"/>
  <c r="S66" s="1"/>
  <c r="Z33"/>
  <c r="S68" s="1"/>
  <c r="Z34"/>
  <c r="S69" s="1"/>
  <c r="Z35"/>
  <c r="S70" s="1"/>
  <c r="Z36"/>
  <c r="S71" s="1"/>
  <c r="Z133" i="5"/>
  <c r="Z134"/>
  <c r="Z135"/>
  <c r="Z136"/>
  <c r="Z125"/>
  <c r="Z126"/>
  <c r="Z127"/>
  <c r="Z128"/>
  <c r="Z65"/>
  <c r="Z71"/>
  <c r="Z72"/>
  <c r="Z74"/>
  <c r="Z75"/>
  <c r="Z76"/>
  <c r="Z77"/>
  <c r="Z85"/>
  <c r="Z86"/>
  <c r="Z87"/>
  <c r="Z88"/>
  <c r="Z89"/>
  <c r="Z90"/>
  <c r="Z91"/>
  <c r="Z92"/>
  <c r="Z99"/>
  <c r="Z100"/>
  <c r="Z101"/>
  <c r="Z103"/>
  <c r="Z104"/>
  <c r="Z106"/>
  <c r="Z113"/>
  <c r="Z115"/>
  <c r="Z117"/>
  <c r="Z118"/>
  <c r="Z119"/>
  <c r="Z120"/>
  <c r="Z5"/>
  <c r="Z6"/>
  <c r="Z7"/>
  <c r="Z8"/>
  <c r="Z9"/>
  <c r="Z10"/>
  <c r="Z11"/>
  <c r="Z12"/>
  <c r="Z13"/>
  <c r="Z14"/>
  <c r="Z15"/>
  <c r="Z16"/>
  <c r="Z17"/>
  <c r="Z18"/>
  <c r="Z19"/>
  <c r="Z20"/>
  <c r="Z21"/>
  <c r="Z22"/>
  <c r="Z23"/>
  <c r="Z24"/>
  <c r="Z25"/>
  <c r="Z26"/>
  <c r="Z27"/>
  <c r="Z28"/>
  <c r="Z29"/>
  <c r="Z30"/>
  <c r="Z31"/>
  <c r="Z32"/>
  <c r="Z33"/>
  <c r="Z34"/>
  <c r="Z35"/>
  <c r="Z36"/>
  <c r="Z37"/>
  <c r="Z38"/>
  <c r="Z39"/>
  <c r="Z40"/>
  <c r="Z41"/>
  <c r="Z42"/>
  <c r="Z43"/>
  <c r="Z44"/>
  <c r="Z45"/>
  <c r="Z46"/>
  <c r="Z47"/>
  <c r="Z48"/>
  <c r="Z49"/>
  <c r="Z50"/>
  <c r="Z51"/>
  <c r="Z53"/>
  <c r="Z54"/>
  <c r="Z55"/>
  <c r="Z56"/>
  <c r="Z57"/>
  <c r="Z58"/>
  <c r="Z59"/>
  <c r="Z60"/>
  <c r="BT11" i="2"/>
  <c r="BT15"/>
  <c r="BT16"/>
  <c r="BT19"/>
  <c r="BT20"/>
  <c r="BT23"/>
  <c r="BT28"/>
  <c r="BT29"/>
  <c r="BT31"/>
  <c r="BT32"/>
  <c r="BT36"/>
  <c r="BT38"/>
  <c r="BT40"/>
  <c r="BT42"/>
  <c r="BT43"/>
  <c r="BT47"/>
  <c r="BT48"/>
  <c r="BT50"/>
  <c r="BT53"/>
  <c r="BT54"/>
  <c r="BT55"/>
  <c r="BT56"/>
  <c r="BT60"/>
  <c r="BT61"/>
  <c r="BT62"/>
  <c r="BT63"/>
  <c r="BT64"/>
  <c r="BT9"/>
  <c r="EL13" i="1"/>
  <c r="EM13"/>
  <c r="EL17"/>
  <c r="EM17"/>
  <c r="EL18"/>
  <c r="EM18"/>
  <c r="EL21"/>
  <c r="EM21"/>
  <c r="EL22"/>
  <c r="EM22"/>
  <c r="EL25"/>
  <c r="EM25"/>
  <c r="EL30"/>
  <c r="EM30"/>
  <c r="EL31"/>
  <c r="EM31"/>
  <c r="EL33"/>
  <c r="EM33"/>
  <c r="EL34"/>
  <c r="EM34"/>
  <c r="EL38"/>
  <c r="EM38"/>
  <c r="EL40"/>
  <c r="EM40"/>
  <c r="EL42"/>
  <c r="EM42"/>
  <c r="EL44"/>
  <c r="EM44"/>
  <c r="EL45"/>
  <c r="EM45"/>
  <c r="EL49"/>
  <c r="EM49"/>
  <c r="EL50"/>
  <c r="EM50"/>
  <c r="EL51"/>
  <c r="EM51"/>
  <c r="EL52"/>
  <c r="EM52"/>
  <c r="EL55"/>
  <c r="EM55"/>
  <c r="EL56"/>
  <c r="EM56"/>
  <c r="EL57"/>
  <c r="EM57"/>
  <c r="EL62"/>
  <c r="EM62"/>
  <c r="EL63"/>
  <c r="EM63"/>
  <c r="EL64"/>
  <c r="EM64"/>
  <c r="EL65"/>
  <c r="EM65"/>
  <c r="EL66"/>
  <c r="EM66"/>
  <c r="EL11"/>
  <c r="EM11" s="1"/>
  <c r="Y5" i="7"/>
  <c r="R40" s="1"/>
  <c r="Y6"/>
  <c r="R41" s="1"/>
  <c r="Y7"/>
  <c r="R42" s="1"/>
  <c r="Y8"/>
  <c r="R43" s="1"/>
  <c r="Y9"/>
  <c r="R44" s="1"/>
  <c r="Y10"/>
  <c r="R45" s="1"/>
  <c r="Y11"/>
  <c r="R46" s="1"/>
  <c r="Y12"/>
  <c r="R47" s="1"/>
  <c r="Y13"/>
  <c r="R48" s="1"/>
  <c r="Y14"/>
  <c r="R49" s="1"/>
  <c r="Y15"/>
  <c r="R50" s="1"/>
  <c r="Y16"/>
  <c r="R51" s="1"/>
  <c r="Y17"/>
  <c r="R52" s="1"/>
  <c r="Y18"/>
  <c r="R53" s="1"/>
  <c r="Y19"/>
  <c r="R54" s="1"/>
  <c r="Y20"/>
  <c r="R55" s="1"/>
  <c r="Y21"/>
  <c r="R56" s="1"/>
  <c r="Y22"/>
  <c r="R57" s="1"/>
  <c r="Y23"/>
  <c r="R58" s="1"/>
  <c r="Y25"/>
  <c r="R60" s="1"/>
  <c r="Y26"/>
  <c r="R61" s="1"/>
  <c r="Y28"/>
  <c r="R63" s="1"/>
  <c r="Y29"/>
  <c r="R64" s="1"/>
  <c r="Y31"/>
  <c r="R66" s="1"/>
  <c r="Y33"/>
  <c r="R68" s="1"/>
  <c r="Y34"/>
  <c r="R69" s="1"/>
  <c r="Y35"/>
  <c r="R70" s="1"/>
  <c r="Y36"/>
  <c r="R71" s="1"/>
  <c r="Y133" i="5"/>
  <c r="Y134"/>
  <c r="Y135"/>
  <c r="Y136"/>
  <c r="Y125"/>
  <c r="Y126"/>
  <c r="Y127"/>
  <c r="Y128"/>
  <c r="Y65"/>
  <c r="Y71"/>
  <c r="Y72"/>
  <c r="Y74"/>
  <c r="Y75"/>
  <c r="Y76"/>
  <c r="Y77"/>
  <c r="Y85"/>
  <c r="Y86"/>
  <c r="Y87"/>
  <c r="Y88"/>
  <c r="Y89"/>
  <c r="Y90"/>
  <c r="Y91"/>
  <c r="Y92"/>
  <c r="Y99"/>
  <c r="Y100"/>
  <c r="Y101"/>
  <c r="Y103"/>
  <c r="Y104"/>
  <c r="Y106"/>
  <c r="Y113"/>
  <c r="Y115"/>
  <c r="Y117"/>
  <c r="Y118"/>
  <c r="Y119"/>
  <c r="Y120"/>
  <c r="Y5"/>
  <c r="Y6"/>
  <c r="Y7"/>
  <c r="Y8"/>
  <c r="Y9"/>
  <c r="Y10"/>
  <c r="Y11"/>
  <c r="Y12"/>
  <c r="Y13"/>
  <c r="Y14"/>
  <c r="Y15"/>
  <c r="Y16"/>
  <c r="Y17"/>
  <c r="Y18"/>
  <c r="Y19"/>
  <c r="Y20"/>
  <c r="Y21"/>
  <c r="Y22"/>
  <c r="Y23"/>
  <c r="Y24"/>
  <c r="Y25"/>
  <c r="Y26"/>
  <c r="Y27"/>
  <c r="Y28"/>
  <c r="Y29"/>
  <c r="Y30"/>
  <c r="Y31"/>
  <c r="Y32"/>
  <c r="Y33"/>
  <c r="Y34"/>
  <c r="Y35"/>
  <c r="Y36"/>
  <c r="Y37"/>
  <c r="Y38"/>
  <c r="Y39"/>
  <c r="Y40"/>
  <c r="Y41"/>
  <c r="Y42"/>
  <c r="Y43"/>
  <c r="Y44"/>
  <c r="Y45"/>
  <c r="Y46"/>
  <c r="Y47"/>
  <c r="Y48"/>
  <c r="Y49"/>
  <c r="Y50"/>
  <c r="Y51"/>
  <c r="Y53"/>
  <c r="Y54"/>
  <c r="Y55"/>
  <c r="Y56"/>
  <c r="Y57"/>
  <c r="Y58"/>
  <c r="Y59"/>
  <c r="Y60"/>
  <c r="BQ11" i="2"/>
  <c r="BQ15"/>
  <c r="BQ16"/>
  <c r="BQ19"/>
  <c r="BQ20"/>
  <c r="BQ23"/>
  <c r="BQ28"/>
  <c r="BQ29"/>
  <c r="BQ31"/>
  <c r="BQ32"/>
  <c r="BQ36"/>
  <c r="BQ38"/>
  <c r="BQ40"/>
  <c r="BQ42"/>
  <c r="BQ43"/>
  <c r="BQ47"/>
  <c r="BQ48"/>
  <c r="BQ50"/>
  <c r="BQ53"/>
  <c r="BQ54"/>
  <c r="BQ55"/>
  <c r="BQ56"/>
  <c r="BQ60"/>
  <c r="BQ61"/>
  <c r="BQ62"/>
  <c r="BQ63"/>
  <c r="BQ64"/>
  <c r="BQ9"/>
  <c r="EF13" i="1"/>
  <c r="EG13"/>
  <c r="EF17"/>
  <c r="EG17"/>
  <c r="EF18"/>
  <c r="EG18"/>
  <c r="EF21"/>
  <c r="EG21"/>
  <c r="EF22"/>
  <c r="EG22"/>
  <c r="EF25"/>
  <c r="EG25"/>
  <c r="EF30"/>
  <c r="EG30"/>
  <c r="EF31"/>
  <c r="EG31"/>
  <c r="EF33"/>
  <c r="EG33"/>
  <c r="EF34"/>
  <c r="EG34"/>
  <c r="EF38"/>
  <c r="EG38"/>
  <c r="EF40"/>
  <c r="EG40"/>
  <c r="EF42"/>
  <c r="EG42"/>
  <c r="EF44"/>
  <c r="EG44"/>
  <c r="EF45"/>
  <c r="EG45"/>
  <c r="EF49"/>
  <c r="EG49"/>
  <c r="EF50"/>
  <c r="EG50"/>
  <c r="EF52"/>
  <c r="EG52"/>
  <c r="EF55"/>
  <c r="EG55"/>
  <c r="EF56"/>
  <c r="EG56"/>
  <c r="EF57"/>
  <c r="EG57"/>
  <c r="EF62"/>
  <c r="EG62"/>
  <c r="EF63"/>
  <c r="EG63"/>
  <c r="EF64"/>
  <c r="EG64"/>
  <c r="EF65"/>
  <c r="EG65"/>
  <c r="EF66"/>
  <c r="EG66"/>
  <c r="EF11"/>
  <c r="EG11" s="1"/>
  <c r="X5" i="7"/>
  <c r="Q40" s="1"/>
  <c r="X6"/>
  <c r="Q41" s="1"/>
  <c r="X7"/>
  <c r="Q42" s="1"/>
  <c r="X8"/>
  <c r="Q43" s="1"/>
  <c r="X9"/>
  <c r="Q44" s="1"/>
  <c r="X10"/>
  <c r="Q45" s="1"/>
  <c r="X11"/>
  <c r="Q46" s="1"/>
  <c r="X12"/>
  <c r="Q47" s="1"/>
  <c r="X13"/>
  <c r="Q48" s="1"/>
  <c r="X14"/>
  <c r="Q49" s="1"/>
  <c r="X15"/>
  <c r="Q50" s="1"/>
  <c r="X16"/>
  <c r="Q51" s="1"/>
  <c r="X17"/>
  <c r="Q52" s="1"/>
  <c r="X18"/>
  <c r="Q53" s="1"/>
  <c r="X19"/>
  <c r="Q54" s="1"/>
  <c r="X20"/>
  <c r="Q55" s="1"/>
  <c r="X21"/>
  <c r="Q56" s="1"/>
  <c r="X22"/>
  <c r="Q57" s="1"/>
  <c r="X23"/>
  <c r="Q58" s="1"/>
  <c r="X25"/>
  <c r="Q60" s="1"/>
  <c r="X26"/>
  <c r="Q61" s="1"/>
  <c r="X28"/>
  <c r="Q63" s="1"/>
  <c r="X29"/>
  <c r="Q64" s="1"/>
  <c r="X31"/>
  <c r="Q66" s="1"/>
  <c r="X33"/>
  <c r="Q68" s="1"/>
  <c r="X34"/>
  <c r="Q69" s="1"/>
  <c r="X35"/>
  <c r="Q70" s="1"/>
  <c r="X36"/>
  <c r="Q71" s="1"/>
  <c r="X133" i="5"/>
  <c r="X134"/>
  <c r="X135"/>
  <c r="X136"/>
  <c r="X125"/>
  <c r="X126"/>
  <c r="X127"/>
  <c r="X128"/>
  <c r="X65"/>
  <c r="X71"/>
  <c r="X72"/>
  <c r="X73"/>
  <c r="X74"/>
  <c r="X75"/>
  <c r="X76"/>
  <c r="X77"/>
  <c r="X85"/>
  <c r="X86"/>
  <c r="X87"/>
  <c r="X88"/>
  <c r="X89"/>
  <c r="X90"/>
  <c r="X91"/>
  <c r="X92"/>
  <c r="X99"/>
  <c r="X100"/>
  <c r="X101"/>
  <c r="X103"/>
  <c r="X104"/>
  <c r="X106"/>
  <c r="X113"/>
  <c r="X115"/>
  <c r="X117"/>
  <c r="X118"/>
  <c r="X119"/>
  <c r="X120"/>
  <c r="X5"/>
  <c r="X6"/>
  <c r="X7"/>
  <c r="X8"/>
  <c r="X9"/>
  <c r="X10"/>
  <c r="X11"/>
  <c r="X12"/>
  <c r="X13"/>
  <c r="X14"/>
  <c r="X15"/>
  <c r="X16"/>
  <c r="X17"/>
  <c r="X18"/>
  <c r="X19"/>
  <c r="X20"/>
  <c r="X21"/>
  <c r="X22"/>
  <c r="X23"/>
  <c r="X24"/>
  <c r="X25"/>
  <c r="X26"/>
  <c r="X27"/>
  <c r="X28"/>
  <c r="X29"/>
  <c r="X30"/>
  <c r="X31"/>
  <c r="X32"/>
  <c r="X33"/>
  <c r="X34"/>
  <c r="X35"/>
  <c r="X36"/>
  <c r="X37"/>
  <c r="X38"/>
  <c r="X39"/>
  <c r="X40"/>
  <c r="X41"/>
  <c r="X42"/>
  <c r="X43"/>
  <c r="X44"/>
  <c r="X45"/>
  <c r="X46"/>
  <c r="X47"/>
  <c r="X48"/>
  <c r="X49"/>
  <c r="X50"/>
  <c r="X51"/>
  <c r="X53"/>
  <c r="X54"/>
  <c r="X55"/>
  <c r="X56"/>
  <c r="X57"/>
  <c r="X58"/>
  <c r="X59"/>
  <c r="X60"/>
  <c r="DZ11" i="1"/>
  <c r="DZ13"/>
  <c r="DZ17"/>
  <c r="DZ18"/>
  <c r="DZ21"/>
  <c r="DZ22"/>
  <c r="DZ25"/>
  <c r="DZ30"/>
  <c r="DZ31"/>
  <c r="DZ33"/>
  <c r="EA33" s="1"/>
  <c r="DZ34"/>
  <c r="DZ38"/>
  <c r="DZ40"/>
  <c r="DZ42"/>
  <c r="EA42" s="1"/>
  <c r="DZ44"/>
  <c r="DZ45"/>
  <c r="DZ49"/>
  <c r="DZ50"/>
  <c r="EA50" s="1"/>
  <c r="DZ52"/>
  <c r="DZ55"/>
  <c r="DZ56"/>
  <c r="DZ57"/>
  <c r="EA57" s="1"/>
  <c r="DZ62"/>
  <c r="DZ63"/>
  <c r="DZ64"/>
  <c r="DZ65"/>
  <c r="DZ66"/>
  <c r="BN64" i="2"/>
  <c r="BN63"/>
  <c r="BN62"/>
  <c r="BN61"/>
  <c r="BN60"/>
  <c r="BN56"/>
  <c r="BN55"/>
  <c r="BN54"/>
  <c r="BN53"/>
  <c r="BN50"/>
  <c r="BN48"/>
  <c r="BN47"/>
  <c r="BN43"/>
  <c r="BN42"/>
  <c r="BN40"/>
  <c r="BN38"/>
  <c r="BN36"/>
  <c r="BN32"/>
  <c r="BN31"/>
  <c r="BN29"/>
  <c r="BN28"/>
  <c r="BN23"/>
  <c r="BN20"/>
  <c r="BN19"/>
  <c r="BN16"/>
  <c r="BN15"/>
  <c r="BN11"/>
  <c r="BN9"/>
  <c r="W6" i="5"/>
  <c r="W8"/>
  <c r="W9"/>
  <c r="W10"/>
  <c r="W13"/>
  <c r="W14"/>
  <c r="W17"/>
  <c r="W18"/>
  <c r="W20"/>
  <c r="W21"/>
  <c r="W22"/>
  <c r="W23"/>
  <c r="W26"/>
  <c r="W29"/>
  <c r="W30"/>
  <c r="W31"/>
  <c r="W33"/>
  <c r="W35"/>
  <c r="W37"/>
  <c r="W40"/>
  <c r="W41"/>
  <c r="W42"/>
  <c r="W45"/>
  <c r="W47"/>
  <c r="W48"/>
  <c r="W53"/>
  <c r="W54"/>
  <c r="W55"/>
  <c r="BK11" i="2"/>
  <c r="BK15"/>
  <c r="BK16"/>
  <c r="BK19"/>
  <c r="BK20"/>
  <c r="BK23"/>
  <c r="BK28"/>
  <c r="BK29"/>
  <c r="BK31"/>
  <c r="BK32"/>
  <c r="BK36"/>
  <c r="BK38"/>
  <c r="BK40"/>
  <c r="BK42"/>
  <c r="BK43"/>
  <c r="BK47"/>
  <c r="BK48"/>
  <c r="BK50"/>
  <c r="BK53"/>
  <c r="BK54"/>
  <c r="BK55"/>
  <c r="BK56"/>
  <c r="BK60"/>
  <c r="BK61"/>
  <c r="BK62"/>
  <c r="BK63"/>
  <c r="BK64"/>
  <c r="BK9"/>
  <c r="DT13" i="1"/>
  <c r="DT17"/>
  <c r="EA17" s="1"/>
  <c r="DT18"/>
  <c r="W12" i="5" s="1"/>
  <c r="W118" s="1"/>
  <c r="W34" i="7" s="1"/>
  <c r="P69" s="1"/>
  <c r="DT21" i="1"/>
  <c r="EA21" s="1"/>
  <c r="DT22"/>
  <c r="W16" i="5" s="1"/>
  <c r="W72" s="1"/>
  <c r="W7" i="7" s="1"/>
  <c r="P42" s="1"/>
  <c r="DT25" i="1"/>
  <c r="EA25" s="1"/>
  <c r="DT30"/>
  <c r="W24" i="5" s="1"/>
  <c r="W92" s="1"/>
  <c r="W20" i="7" s="1"/>
  <c r="P55" s="1"/>
  <c r="DT31" i="1"/>
  <c r="EA31" s="1"/>
  <c r="DT33"/>
  <c r="W27" i="5" s="1"/>
  <c r="W106" s="1"/>
  <c r="W28" i="7" s="1"/>
  <c r="P63" s="1"/>
  <c r="DT34" i="1"/>
  <c r="EA34" s="1"/>
  <c r="DT38"/>
  <c r="W32" i="5" s="1"/>
  <c r="W104" s="1"/>
  <c r="W26" i="7" s="1"/>
  <c r="P61" s="1"/>
  <c r="DT40" i="1"/>
  <c r="EA40" s="1"/>
  <c r="DT42"/>
  <c r="W36" i="5" s="1"/>
  <c r="W120" s="1"/>
  <c r="W36" i="7" s="1"/>
  <c r="P71" s="1"/>
  <c r="DT44" i="1"/>
  <c r="EA44" s="1"/>
  <c r="DT45"/>
  <c r="DT49"/>
  <c r="EA49" s="1"/>
  <c r="DT50"/>
  <c r="W44" i="5" s="1"/>
  <c r="W113" s="1"/>
  <c r="DT52" i="1"/>
  <c r="EA52" s="1"/>
  <c r="DT55"/>
  <c r="DT56"/>
  <c r="EA56" s="1"/>
  <c r="DT57"/>
  <c r="DT58"/>
  <c r="W52" i="5" s="1"/>
  <c r="W73" s="1"/>
  <c r="W8" i="7" s="1"/>
  <c r="P43" s="1"/>
  <c r="DT62" i="1"/>
  <c r="EA62" s="1"/>
  <c r="DT63"/>
  <c r="EA63" s="1"/>
  <c r="DT64"/>
  <c r="EA64" s="1"/>
  <c r="DT65"/>
  <c r="DT66"/>
  <c r="EA66" s="1"/>
  <c r="DT11"/>
  <c r="V6" i="5"/>
  <c r="V8"/>
  <c r="V9"/>
  <c r="V10"/>
  <c r="V13"/>
  <c r="V14"/>
  <c r="V17"/>
  <c r="V18"/>
  <c r="V20"/>
  <c r="V21"/>
  <c r="V22"/>
  <c r="V23"/>
  <c r="V26"/>
  <c r="V29"/>
  <c r="V30"/>
  <c r="V31"/>
  <c r="V33"/>
  <c r="V35"/>
  <c r="V37"/>
  <c r="V40"/>
  <c r="V41"/>
  <c r="V42"/>
  <c r="V45"/>
  <c r="V47"/>
  <c r="V48"/>
  <c r="V53"/>
  <c r="V54"/>
  <c r="V55"/>
  <c r="BH11" i="2"/>
  <c r="BH15"/>
  <c r="BH16"/>
  <c r="BH19"/>
  <c r="BH20"/>
  <c r="BH23"/>
  <c r="BH28"/>
  <c r="BH29"/>
  <c r="BH31"/>
  <c r="BH32"/>
  <c r="BH36"/>
  <c r="BH38"/>
  <c r="BH40"/>
  <c r="BH42"/>
  <c r="BH43"/>
  <c r="BH47"/>
  <c r="BH48"/>
  <c r="BH50"/>
  <c r="BH53"/>
  <c r="BH54"/>
  <c r="BH55"/>
  <c r="BH56"/>
  <c r="BH60"/>
  <c r="BH61"/>
  <c r="BH62"/>
  <c r="BH63"/>
  <c r="BH64"/>
  <c r="BH9"/>
  <c r="DN13" i="1"/>
  <c r="DN17"/>
  <c r="DN18"/>
  <c r="V12" i="5" s="1"/>
  <c r="V118" s="1"/>
  <c r="V34" i="7" s="1"/>
  <c r="O69" s="1"/>
  <c r="DN21" i="1"/>
  <c r="DN22"/>
  <c r="V16" i="5" s="1"/>
  <c r="V72" s="1"/>
  <c r="V7" i="7" s="1"/>
  <c r="O42" s="1"/>
  <c r="DN25" i="1"/>
  <c r="DN30"/>
  <c r="V24" i="5" s="1"/>
  <c r="V92" s="1"/>
  <c r="V20" i="7" s="1"/>
  <c r="O55" s="1"/>
  <c r="DN31" i="1"/>
  <c r="DN33"/>
  <c r="DN34"/>
  <c r="DN38"/>
  <c r="V32" i="5" s="1"/>
  <c r="V104" s="1"/>
  <c r="V26" i="7" s="1"/>
  <c r="O61" s="1"/>
  <c r="DN40" i="1"/>
  <c r="DN42"/>
  <c r="V36" i="5" s="1"/>
  <c r="V120" s="1"/>
  <c r="V36" i="7" s="1"/>
  <c r="O71" s="1"/>
  <c r="DN44" i="1"/>
  <c r="DN45"/>
  <c r="DN49"/>
  <c r="DN50"/>
  <c r="V44" i="5" s="1"/>
  <c r="V113" s="1"/>
  <c r="DN52" i="1"/>
  <c r="DN55"/>
  <c r="DN56"/>
  <c r="DN57"/>
  <c r="DN58"/>
  <c r="DN62"/>
  <c r="V56" i="5" s="1"/>
  <c r="V100" s="1"/>
  <c r="V22" i="7" s="1"/>
  <c r="O57" s="1"/>
  <c r="DN63" i="1"/>
  <c r="DN64"/>
  <c r="V58" i="5" s="1"/>
  <c r="V99" s="1"/>
  <c r="DN65" i="1"/>
  <c r="DN66"/>
  <c r="V60" i="5" s="1"/>
  <c r="V77" s="1"/>
  <c r="V12" i="7" s="1"/>
  <c r="O47" s="1"/>
  <c r="DN11" i="1"/>
  <c r="V5" i="5" s="1"/>
  <c r="V115" s="1"/>
  <c r="V31" i="7" s="1"/>
  <c r="O66" s="1"/>
  <c r="BE11" i="2"/>
  <c r="BE15"/>
  <c r="BE16"/>
  <c r="BE19"/>
  <c r="BE20"/>
  <c r="BE23"/>
  <c r="BE25"/>
  <c r="BE28"/>
  <c r="BE29"/>
  <c r="BE31"/>
  <c r="BE32"/>
  <c r="BE36"/>
  <c r="BE38"/>
  <c r="BE40"/>
  <c r="BE42"/>
  <c r="BE43"/>
  <c r="BE47"/>
  <c r="BE48"/>
  <c r="BE50"/>
  <c r="BE53"/>
  <c r="BE54"/>
  <c r="BE55"/>
  <c r="BE56"/>
  <c r="BE60"/>
  <c r="BE61"/>
  <c r="BE62"/>
  <c r="BE63"/>
  <c r="BE64"/>
  <c r="BE9"/>
  <c r="U6" i="5"/>
  <c r="U8"/>
  <c r="U9"/>
  <c r="U10"/>
  <c r="U13"/>
  <c r="U14"/>
  <c r="U17"/>
  <c r="U18"/>
  <c r="U20"/>
  <c r="U22"/>
  <c r="U23"/>
  <c r="U26"/>
  <c r="U29"/>
  <c r="U30"/>
  <c r="U31"/>
  <c r="U33"/>
  <c r="U35"/>
  <c r="U37"/>
  <c r="U40"/>
  <c r="U41"/>
  <c r="U42"/>
  <c r="U45"/>
  <c r="U47"/>
  <c r="U48"/>
  <c r="U53"/>
  <c r="U54"/>
  <c r="U55"/>
  <c r="DH13" i="1"/>
  <c r="DH17"/>
  <c r="DH18"/>
  <c r="U12" i="5" s="1"/>
  <c r="U118" s="1"/>
  <c r="U34" i="7" s="1"/>
  <c r="N69" s="1"/>
  <c r="DH21" i="1"/>
  <c r="DH22"/>
  <c r="U16" i="5" s="1"/>
  <c r="U72" s="1"/>
  <c r="U7" i="7" s="1"/>
  <c r="N42" s="1"/>
  <c r="DH25" i="1"/>
  <c r="DH27"/>
  <c r="DH30"/>
  <c r="DH31"/>
  <c r="U25" i="5" s="1"/>
  <c r="U90" s="1"/>
  <c r="U18" i="7" s="1"/>
  <c r="N53" s="1"/>
  <c r="DH33" i="1"/>
  <c r="U27" i="5" s="1"/>
  <c r="U106" s="1"/>
  <c r="U28" i="7" s="1"/>
  <c r="N63" s="1"/>
  <c r="DH34" i="1"/>
  <c r="U28" i="5" s="1"/>
  <c r="U89" s="1"/>
  <c r="U17" i="7" s="1"/>
  <c r="N52" s="1"/>
  <c r="DH38" i="1"/>
  <c r="U32" i="5" s="1"/>
  <c r="U104" s="1"/>
  <c r="U26" i="7" s="1"/>
  <c r="N61" s="1"/>
  <c r="DH40" i="1"/>
  <c r="U34" i="5" s="1"/>
  <c r="U75" s="1"/>
  <c r="U10" i="7" s="1"/>
  <c r="N45" s="1"/>
  <c r="DH42" i="1"/>
  <c r="U36" i="5" s="1"/>
  <c r="U120" s="1"/>
  <c r="U36" i="7" s="1"/>
  <c r="N71" s="1"/>
  <c r="DH44" i="1"/>
  <c r="U38" i="5" s="1"/>
  <c r="U88" s="1"/>
  <c r="U16" i="7" s="1"/>
  <c r="N51" s="1"/>
  <c r="DH45" i="1"/>
  <c r="U39" i="5" s="1"/>
  <c r="U103" s="1"/>
  <c r="U25" i="7" s="1"/>
  <c r="N60" s="1"/>
  <c r="DH49" i="1"/>
  <c r="U43" i="5" s="1"/>
  <c r="U65" s="1"/>
  <c r="DH50" i="1"/>
  <c r="U44" i="5" s="1"/>
  <c r="U113" s="1"/>
  <c r="U29" i="7" s="1"/>
  <c r="N64" s="1"/>
  <c r="DH52" i="1"/>
  <c r="U46" i="5" s="1"/>
  <c r="U71" s="1"/>
  <c r="U6" i="7" s="1"/>
  <c r="N41" s="1"/>
  <c r="DH55" i="1"/>
  <c r="U49" i="5" s="1"/>
  <c r="U119" s="1"/>
  <c r="U35" i="7" s="1"/>
  <c r="N70" s="1"/>
  <c r="DH56" i="1"/>
  <c r="U50" i="5" s="1"/>
  <c r="U76" s="1"/>
  <c r="U11" i="7" s="1"/>
  <c r="N46" s="1"/>
  <c r="DH57" i="1"/>
  <c r="U51" i="5" s="1"/>
  <c r="U87" s="1"/>
  <c r="U15" i="7" s="1"/>
  <c r="N50" s="1"/>
  <c r="DH58" i="1"/>
  <c r="U52" i="5" s="1"/>
  <c r="U73" s="1"/>
  <c r="U8" i="7" s="1"/>
  <c r="N43" s="1"/>
  <c r="DH62" i="1"/>
  <c r="U56" i="5" s="1"/>
  <c r="U100" s="1"/>
  <c r="U22" i="7" s="1"/>
  <c r="N57" s="1"/>
  <c r="DH63" i="1"/>
  <c r="U57" i="5" s="1"/>
  <c r="U117" s="1"/>
  <c r="U33" i="7" s="1"/>
  <c r="N68" s="1"/>
  <c r="DH64" i="1"/>
  <c r="U58" i="5" s="1"/>
  <c r="U99" s="1"/>
  <c r="DH65" i="1"/>
  <c r="U59" i="5" s="1"/>
  <c r="U74" s="1"/>
  <c r="U9" i="7" s="1"/>
  <c r="N44" s="1"/>
  <c r="DH66" i="1"/>
  <c r="U60" i="5" s="1"/>
  <c r="U77" s="1"/>
  <c r="U12" i="7" s="1"/>
  <c r="N47" s="1"/>
  <c r="DH11" i="1"/>
  <c r="DO11" s="1"/>
  <c r="T6" i="5"/>
  <c r="T8"/>
  <c r="T9"/>
  <c r="T10"/>
  <c r="T13"/>
  <c r="T14"/>
  <c r="T17"/>
  <c r="T18"/>
  <c r="T20"/>
  <c r="T22"/>
  <c r="T23"/>
  <c r="T26"/>
  <c r="T27"/>
  <c r="T106" s="1"/>
  <c r="T28" i="7" s="1"/>
  <c r="M63" s="1"/>
  <c r="T29" i="5"/>
  <c r="T30"/>
  <c r="T31"/>
  <c r="T33"/>
  <c r="T35"/>
  <c r="T37"/>
  <c r="T40"/>
  <c r="T41"/>
  <c r="T42"/>
  <c r="T45"/>
  <c r="T47"/>
  <c r="T48"/>
  <c r="T53"/>
  <c r="T54"/>
  <c r="T55"/>
  <c r="DB11" i="1"/>
  <c r="BB11" i="2"/>
  <c r="BB15"/>
  <c r="BB16"/>
  <c r="BB19"/>
  <c r="BB20"/>
  <c r="BB23"/>
  <c r="BB25"/>
  <c r="BB28"/>
  <c r="BB29"/>
  <c r="BB31"/>
  <c r="BB32"/>
  <c r="BB36"/>
  <c r="BB38"/>
  <c r="BB40"/>
  <c r="BB42"/>
  <c r="BB43"/>
  <c r="BB47"/>
  <c r="BB48"/>
  <c r="BB50"/>
  <c r="BB53"/>
  <c r="BB54"/>
  <c r="BB55"/>
  <c r="BB56"/>
  <c r="BB60"/>
  <c r="BB61"/>
  <c r="BB62"/>
  <c r="BB63"/>
  <c r="BB64"/>
  <c r="BB9"/>
  <c r="DB66" i="1"/>
  <c r="T60" i="5" s="1"/>
  <c r="T77" s="1"/>
  <c r="T12" i="7" s="1"/>
  <c r="M47" s="1"/>
  <c r="DB13" i="1"/>
  <c r="T7" i="5" s="1"/>
  <c r="T101" s="1"/>
  <c r="T23" i="7" s="1"/>
  <c r="M58" s="1"/>
  <c r="DB17" i="1"/>
  <c r="T11" i="5" s="1"/>
  <c r="T86" s="1"/>
  <c r="T14" i="7" s="1"/>
  <c r="M49" s="1"/>
  <c r="DB18" i="1"/>
  <c r="T12" i="5" s="1"/>
  <c r="T118" s="1"/>
  <c r="T34" i="7" s="1"/>
  <c r="M69" s="1"/>
  <c r="DB21" i="1"/>
  <c r="T15" i="5" s="1"/>
  <c r="T85" s="1"/>
  <c r="DB22" i="1"/>
  <c r="T16" i="5" s="1"/>
  <c r="T72" s="1"/>
  <c r="T7" i="7" s="1"/>
  <c r="M42" s="1"/>
  <c r="DB25" i="1"/>
  <c r="T19" i="5" s="1"/>
  <c r="T91" s="1"/>
  <c r="T19" i="7" s="1"/>
  <c r="M54" s="1"/>
  <c r="DB27" i="1"/>
  <c r="T21" i="5" s="1"/>
  <c r="T114" s="1"/>
  <c r="T30" i="7" s="1"/>
  <c r="M65" s="1"/>
  <c r="DB30" i="1"/>
  <c r="T24" i="5" s="1"/>
  <c r="T92" s="1"/>
  <c r="T20" i="7" s="1"/>
  <c r="M55" s="1"/>
  <c r="DB31" i="1"/>
  <c r="DI31" s="1"/>
  <c r="DB33"/>
  <c r="DB34"/>
  <c r="T28" i="5" s="1"/>
  <c r="T89" s="1"/>
  <c r="T17" i="7" s="1"/>
  <c r="M52" s="1"/>
  <c r="DB38" i="1"/>
  <c r="T32" i="5" s="1"/>
  <c r="T104" s="1"/>
  <c r="T26" i="7" s="1"/>
  <c r="M61" s="1"/>
  <c r="DB40" i="1"/>
  <c r="T34" i="5" s="1"/>
  <c r="T75" s="1"/>
  <c r="T10" i="7" s="1"/>
  <c r="M45" s="1"/>
  <c r="DB42" i="1"/>
  <c r="T36" i="5" s="1"/>
  <c r="T120" s="1"/>
  <c r="T36" i="7" s="1"/>
  <c r="M71" s="1"/>
  <c r="DB44" i="1"/>
  <c r="T38" i="5" s="1"/>
  <c r="T88" s="1"/>
  <c r="T16" i="7" s="1"/>
  <c r="M51" s="1"/>
  <c r="DB45" i="1"/>
  <c r="T39" i="5" s="1"/>
  <c r="T103" s="1"/>
  <c r="T25" i="7" s="1"/>
  <c r="M60" s="1"/>
  <c r="DB49" i="1"/>
  <c r="DI49" s="1"/>
  <c r="DB50"/>
  <c r="T44" i="5" s="1"/>
  <c r="T113" s="1"/>
  <c r="DB52" i="1"/>
  <c r="T46" i="5" s="1"/>
  <c r="T71" s="1"/>
  <c r="T6" i="7" s="1"/>
  <c r="M41" s="1"/>
  <c r="DB55" i="1"/>
  <c r="T49" i="5" s="1"/>
  <c r="T119" s="1"/>
  <c r="T35" i="7" s="1"/>
  <c r="M70" s="1"/>
  <c r="DB56" i="1"/>
  <c r="T50" i="5" s="1"/>
  <c r="T76" s="1"/>
  <c r="T11" i="7" s="1"/>
  <c r="M46" s="1"/>
  <c r="DB57" i="1"/>
  <c r="T51" i="5" s="1"/>
  <c r="T87" s="1"/>
  <c r="T15" i="7" s="1"/>
  <c r="M50" s="1"/>
  <c r="DB58" i="1"/>
  <c r="T52" i="5" s="1"/>
  <c r="T73" s="1"/>
  <c r="T8" i="7" s="1"/>
  <c r="M43" s="1"/>
  <c r="DB62" i="1"/>
  <c r="T56" i="5" s="1"/>
  <c r="T100" s="1"/>
  <c r="T22" i="7" s="1"/>
  <c r="M57" s="1"/>
  <c r="DB63" i="1"/>
  <c r="DB64"/>
  <c r="T58" i="5" s="1"/>
  <c r="T99" s="1"/>
  <c r="DB65" i="1"/>
  <c r="S6" i="5"/>
  <c r="S8"/>
  <c r="S9"/>
  <c r="S10"/>
  <c r="S13"/>
  <c r="S14"/>
  <c r="S17"/>
  <c r="S18"/>
  <c r="S20"/>
  <c r="S22"/>
  <c r="S23"/>
  <c r="S26"/>
  <c r="S29"/>
  <c r="S30"/>
  <c r="S31"/>
  <c r="S33"/>
  <c r="S37"/>
  <c r="S40"/>
  <c r="S41"/>
  <c r="S42"/>
  <c r="S45"/>
  <c r="S47"/>
  <c r="S48"/>
  <c r="S54"/>
  <c r="S55"/>
  <c r="EA65" i="1" l="1"/>
  <c r="DI25"/>
  <c r="DI21"/>
  <c r="DI17"/>
  <c r="DU57"/>
  <c r="DU55"/>
  <c r="DU45"/>
  <c r="EA13"/>
  <c r="EA55"/>
  <c r="EA45"/>
  <c r="EA38"/>
  <c r="EA30"/>
  <c r="DI66"/>
  <c r="DI27"/>
  <c r="DI13"/>
  <c r="DU65"/>
  <c r="DU63"/>
  <c r="T59" i="5"/>
  <c r="T74" s="1"/>
  <c r="T9" i="7" s="1"/>
  <c r="M44" s="1"/>
  <c r="T57" i="5"/>
  <c r="T117" s="1"/>
  <c r="T33" i="7" s="1"/>
  <c r="M68" s="1"/>
  <c r="T43" i="5"/>
  <c r="T65" s="1"/>
  <c r="T133" s="1"/>
  <c r="T25"/>
  <c r="T90" s="1"/>
  <c r="T18" i="7" s="1"/>
  <c r="M53" s="1"/>
  <c r="T5" i="5"/>
  <c r="T115" s="1"/>
  <c r="T31" i="7" s="1"/>
  <c r="M66" s="1"/>
  <c r="DI65" i="1"/>
  <c r="DI64"/>
  <c r="DI63"/>
  <c r="DI62"/>
  <c r="DI58"/>
  <c r="DI57"/>
  <c r="DI56"/>
  <c r="DI55"/>
  <c r="DI52"/>
  <c r="DI50"/>
  <c r="DI45"/>
  <c r="DI44"/>
  <c r="DI42"/>
  <c r="DI40"/>
  <c r="DI38"/>
  <c r="DI34"/>
  <c r="DI33"/>
  <c r="DI30"/>
  <c r="U21" i="5"/>
  <c r="U114" s="1"/>
  <c r="U30" i="7" s="1"/>
  <c r="N65" s="1"/>
  <c r="U19" i="5"/>
  <c r="U91" s="1"/>
  <c r="U19" i="7" s="1"/>
  <c r="N54" s="1"/>
  <c r="U15" i="5"/>
  <c r="U85" s="1"/>
  <c r="U11"/>
  <c r="U86" s="1"/>
  <c r="U14" i="7" s="1"/>
  <c r="N49" s="1"/>
  <c r="U7" i="5"/>
  <c r="U101" s="1"/>
  <c r="U23" i="7" s="1"/>
  <c r="N58" s="1"/>
  <c r="U5" i="5"/>
  <c r="U115" s="1"/>
  <c r="U31" i="7" s="1"/>
  <c r="N66" s="1"/>
  <c r="DO65" i="1"/>
  <c r="DO63"/>
  <c r="DO58"/>
  <c r="DO56"/>
  <c r="DO52"/>
  <c r="DO49"/>
  <c r="DO44"/>
  <c r="DO40"/>
  <c r="DO34"/>
  <c r="DO31"/>
  <c r="DO25"/>
  <c r="DO21"/>
  <c r="DO17"/>
  <c r="V52" i="5"/>
  <c r="V73" s="1"/>
  <c r="V8" i="7" s="1"/>
  <c r="O43" s="1"/>
  <c r="V50" i="5"/>
  <c r="V76" s="1"/>
  <c r="V11" i="7" s="1"/>
  <c r="O46" s="1"/>
  <c r="V46" i="5"/>
  <c r="V71" s="1"/>
  <c r="V6" i="7" s="1"/>
  <c r="O41" s="1"/>
  <c r="V38" i="5"/>
  <c r="V88" s="1"/>
  <c r="V16" i="7" s="1"/>
  <c r="O51" s="1"/>
  <c r="V34" i="5"/>
  <c r="V75" s="1"/>
  <c r="V10" i="7" s="1"/>
  <c r="O45" s="1"/>
  <c r="V28" i="5"/>
  <c r="V89" s="1"/>
  <c r="V17" i="7" s="1"/>
  <c r="O52" s="1"/>
  <c r="DU11" i="1"/>
  <c r="W59" i="5"/>
  <c r="W74" s="1"/>
  <c r="W9" i="7" s="1"/>
  <c r="P44" s="1"/>
  <c r="W57" i="5"/>
  <c r="W117" s="1"/>
  <c r="W33" i="7" s="1"/>
  <c r="P68" s="1"/>
  <c r="W51" i="5"/>
  <c r="W87" s="1"/>
  <c r="W15" i="7" s="1"/>
  <c r="P50" s="1"/>
  <c r="W49" i="5"/>
  <c r="W119" s="1"/>
  <c r="W35" i="7" s="1"/>
  <c r="P70" s="1"/>
  <c r="W43" i="5"/>
  <c r="W65" s="1"/>
  <c r="W39"/>
  <c r="W103" s="1"/>
  <c r="W25" i="7" s="1"/>
  <c r="P60" s="1"/>
  <c r="W25" i="5"/>
  <c r="W90" s="1"/>
  <c r="W18" i="7" s="1"/>
  <c r="P53" s="1"/>
  <c r="W19" i="5"/>
  <c r="W91" s="1"/>
  <c r="W19" i="7" s="1"/>
  <c r="P54" s="1"/>
  <c r="W15" i="5"/>
  <c r="W85" s="1"/>
  <c r="W13" i="7" s="1"/>
  <c r="P48" s="1"/>
  <c r="W11" i="5"/>
  <c r="W86" s="1"/>
  <c r="W14" i="7" s="1"/>
  <c r="P49" s="1"/>
  <c r="W7" i="5"/>
  <c r="W101" s="1"/>
  <c r="W23" i="7" s="1"/>
  <c r="P58" s="1"/>
  <c r="W5" i="5"/>
  <c r="W115" s="1"/>
  <c r="W31" i="7" s="1"/>
  <c r="P66" s="1"/>
  <c r="EA18" i="1"/>
  <c r="EA22"/>
  <c r="DI11"/>
  <c r="DI22"/>
  <c r="DI18"/>
  <c r="U24" i="5"/>
  <c r="U92" s="1"/>
  <c r="U20" i="7" s="1"/>
  <c r="N55" s="1"/>
  <c r="DO66" i="1"/>
  <c r="DO64"/>
  <c r="DO62"/>
  <c r="DO57"/>
  <c r="DO55"/>
  <c r="DO50"/>
  <c r="DO45"/>
  <c r="DO42"/>
  <c r="DO38"/>
  <c r="DO33"/>
  <c r="DO30"/>
  <c r="DO22"/>
  <c r="DO18"/>
  <c r="DO13"/>
  <c r="V59" i="5"/>
  <c r="V74" s="1"/>
  <c r="V9" i="7" s="1"/>
  <c r="O44" s="1"/>
  <c r="V57" i="5"/>
  <c r="V117" s="1"/>
  <c r="V33" i="7" s="1"/>
  <c r="O68" s="1"/>
  <c r="V51" i="5"/>
  <c r="V87" s="1"/>
  <c r="V15" i="7" s="1"/>
  <c r="O50" s="1"/>
  <c r="V49" i="5"/>
  <c r="V119" s="1"/>
  <c r="V35" i="7" s="1"/>
  <c r="O70" s="1"/>
  <c r="V43" i="5"/>
  <c r="V65" s="1"/>
  <c r="V39"/>
  <c r="V103" s="1"/>
  <c r="V25" i="7" s="1"/>
  <c r="O60" s="1"/>
  <c r="V27" i="5"/>
  <c r="V106" s="1"/>
  <c r="V28" i="7" s="1"/>
  <c r="O63" s="1"/>
  <c r="V25" i="5"/>
  <c r="V90" s="1"/>
  <c r="V18" i="7" s="1"/>
  <c r="O53" s="1"/>
  <c r="V19" i="5"/>
  <c r="V91" s="1"/>
  <c r="V19" i="7" s="1"/>
  <c r="O54" s="1"/>
  <c r="V15" i="5"/>
  <c r="V85" s="1"/>
  <c r="V13" i="7" s="1"/>
  <c r="O48" s="1"/>
  <c r="V11" i="5"/>
  <c r="V86" s="1"/>
  <c r="V14" i="7" s="1"/>
  <c r="O49" s="1"/>
  <c r="V7" i="5"/>
  <c r="V101" s="1"/>
  <c r="V23" i="7" s="1"/>
  <c r="O58" s="1"/>
  <c r="DU66" i="1"/>
  <c r="DU64"/>
  <c r="DU62"/>
  <c r="DU58"/>
  <c r="DU56"/>
  <c r="DU52"/>
  <c r="DU50"/>
  <c r="DU49"/>
  <c r="DU44"/>
  <c r="DU42"/>
  <c r="DU40"/>
  <c r="DU38"/>
  <c r="DU34"/>
  <c r="DU33"/>
  <c r="DU31"/>
  <c r="DU30"/>
  <c r="DU25"/>
  <c r="DU22"/>
  <c r="DU21"/>
  <c r="DU18"/>
  <c r="DU17"/>
  <c r="DU13"/>
  <c r="W60" i="5"/>
  <c r="W77" s="1"/>
  <c r="W12" i="7" s="1"/>
  <c r="P47" s="1"/>
  <c r="W58" i="5"/>
  <c r="W99" s="1"/>
  <c r="W21" i="7" s="1"/>
  <c r="P56" s="1"/>
  <c r="W56" i="5"/>
  <c r="W100" s="1"/>
  <c r="W22" i="7" s="1"/>
  <c r="P57" s="1"/>
  <c r="W50" i="5"/>
  <c r="W76" s="1"/>
  <c r="W11" i="7" s="1"/>
  <c r="P46" s="1"/>
  <c r="W46" i="5"/>
  <c r="W71" s="1"/>
  <c r="W6" i="7" s="1"/>
  <c r="P41" s="1"/>
  <c r="W38" i="5"/>
  <c r="W88" s="1"/>
  <c r="W16" i="7" s="1"/>
  <c r="P51" s="1"/>
  <c r="W34" i="5"/>
  <c r="W75" s="1"/>
  <c r="W10" i="7" s="1"/>
  <c r="P45" s="1"/>
  <c r="W28" i="5"/>
  <c r="W89" s="1"/>
  <c r="W17" i="7" s="1"/>
  <c r="P52" s="1"/>
  <c r="EA11" i="1"/>
  <c r="T135" i="5"/>
  <c r="T127"/>
  <c r="T21" i="7"/>
  <c r="M56" s="1"/>
  <c r="T29"/>
  <c r="M64" s="1"/>
  <c r="T136" i="5"/>
  <c r="U133"/>
  <c r="U125"/>
  <c r="U5" i="7"/>
  <c r="N40" s="1"/>
  <c r="U13"/>
  <c r="N48" s="1"/>
  <c r="U134" i="5"/>
  <c r="V5" i="7"/>
  <c r="O40" s="1"/>
  <c r="V126" i="5"/>
  <c r="W5" i="7"/>
  <c r="P40" s="1"/>
  <c r="W134" i="5"/>
  <c r="T125"/>
  <c r="T13" i="7"/>
  <c r="M48" s="1"/>
  <c r="T134" i="5"/>
  <c r="T126"/>
  <c r="V21" i="7"/>
  <c r="O56" s="1"/>
  <c r="V136" i="5"/>
  <c r="V29" i="7"/>
  <c r="O64" s="1"/>
  <c r="W29"/>
  <c r="P64" s="1"/>
  <c r="W128" i="5"/>
  <c r="U135"/>
  <c r="U128"/>
  <c r="U21" i="7"/>
  <c r="N56" s="1"/>
  <c r="U127" i="5"/>
  <c r="CV13" i="1"/>
  <c r="S7" i="5" s="1"/>
  <c r="S101" s="1"/>
  <c r="S23" i="7" s="1"/>
  <c r="L58" s="1"/>
  <c r="CV17" i="1"/>
  <c r="S11" i="5" s="1"/>
  <c r="S86" s="1"/>
  <c r="S14" i="7" s="1"/>
  <c r="L49" s="1"/>
  <c r="CV18" i="1"/>
  <c r="S12" i="5" s="1"/>
  <c r="S118" s="1"/>
  <c r="S34" i="7" s="1"/>
  <c r="L69" s="1"/>
  <c r="CV21" i="1"/>
  <c r="S15" i="5" s="1"/>
  <c r="S85" s="1"/>
  <c r="CV22" i="1"/>
  <c r="S16" i="5" s="1"/>
  <c r="S72" s="1"/>
  <c r="S7" i="7" s="1"/>
  <c r="L42" s="1"/>
  <c r="CV25" i="1"/>
  <c r="S19" i="5" s="1"/>
  <c r="S91" s="1"/>
  <c r="S19" i="7" s="1"/>
  <c r="L54" s="1"/>
  <c r="CV27" i="1"/>
  <c r="S21" i="5" s="1"/>
  <c r="S114" s="1"/>
  <c r="S30" i="7" s="1"/>
  <c r="L65" s="1"/>
  <c r="CV30" i="1"/>
  <c r="S24" i="5" s="1"/>
  <c r="S92" s="1"/>
  <c r="S20" i="7" s="1"/>
  <c r="L55" s="1"/>
  <c r="CV31" i="1"/>
  <c r="S25" i="5" s="1"/>
  <c r="S90" s="1"/>
  <c r="S18" i="7" s="1"/>
  <c r="L53" s="1"/>
  <c r="CV33" i="1"/>
  <c r="S27" i="5" s="1"/>
  <c r="S106" s="1"/>
  <c r="S28" i="7" s="1"/>
  <c r="L63" s="1"/>
  <c r="CV34" i="1"/>
  <c r="S28" i="5" s="1"/>
  <c r="S89" s="1"/>
  <c r="S17" i="7" s="1"/>
  <c r="L52" s="1"/>
  <c r="CV38" i="1"/>
  <c r="S32" i="5" s="1"/>
  <c r="S104" s="1"/>
  <c r="S26" i="7" s="1"/>
  <c r="L61" s="1"/>
  <c r="CV40" i="1"/>
  <c r="S34" i="5" s="1"/>
  <c r="S75" s="1"/>
  <c r="S10" i="7" s="1"/>
  <c r="L45" s="1"/>
  <c r="CV41" i="1"/>
  <c r="S35" i="5" s="1"/>
  <c r="S102" s="1"/>
  <c r="S24" i="7" s="1"/>
  <c r="L59" s="1"/>
  <c r="CV42" i="1"/>
  <c r="S36" i="5" s="1"/>
  <c r="S120" s="1"/>
  <c r="S36" i="7" s="1"/>
  <c r="L71" s="1"/>
  <c r="CV44" i="1"/>
  <c r="S38" i="5" s="1"/>
  <c r="S88" s="1"/>
  <c r="S16" i="7" s="1"/>
  <c r="L51" s="1"/>
  <c r="CV45" i="1"/>
  <c r="S39" i="5" s="1"/>
  <c r="S103" s="1"/>
  <c r="S25" i="7" s="1"/>
  <c r="L60" s="1"/>
  <c r="CV49" i="1"/>
  <c r="S43" i="5" s="1"/>
  <c r="S65" s="1"/>
  <c r="S5" i="7" s="1"/>
  <c r="L40" s="1"/>
  <c r="CV50" i="1"/>
  <c r="S44" i="5" s="1"/>
  <c r="S113" s="1"/>
  <c r="S29" i="7" s="1"/>
  <c r="L64" s="1"/>
  <c r="CV52" i="1"/>
  <c r="S46" i="5" s="1"/>
  <c r="S71" s="1"/>
  <c r="S6" i="7" s="1"/>
  <c r="L41" s="1"/>
  <c r="CV55" i="1"/>
  <c r="S49" i="5" s="1"/>
  <c r="S119" s="1"/>
  <c r="S35" i="7" s="1"/>
  <c r="L70" s="1"/>
  <c r="CV56" i="1"/>
  <c r="S50" i="5" s="1"/>
  <c r="S76" s="1"/>
  <c r="S11" i="7" s="1"/>
  <c r="L46" s="1"/>
  <c r="CV57" i="1"/>
  <c r="S51" i="5" s="1"/>
  <c r="S87" s="1"/>
  <c r="S15" i="7" s="1"/>
  <c r="L50" s="1"/>
  <c r="CV58" i="1"/>
  <c r="S52" i="5" s="1"/>
  <c r="S73" s="1"/>
  <c r="S8" i="7" s="1"/>
  <c r="L43" s="1"/>
  <c r="CV59" i="1"/>
  <c r="CV62"/>
  <c r="CV63"/>
  <c r="S57" i="5" s="1"/>
  <c r="S117" s="1"/>
  <c r="S33" i="7" s="1"/>
  <c r="L68" s="1"/>
  <c r="CV64" i="1"/>
  <c r="CV65"/>
  <c r="S59" i="5" s="1"/>
  <c r="S74" s="1"/>
  <c r="S9" i="7" s="1"/>
  <c r="L44" s="1"/>
  <c r="CV66" i="1"/>
  <c r="CV11"/>
  <c r="AY11" i="2"/>
  <c r="AY15"/>
  <c r="AY16"/>
  <c r="AY19"/>
  <c r="AY20"/>
  <c r="AY23"/>
  <c r="AY25"/>
  <c r="AY28"/>
  <c r="AY29"/>
  <c r="AY31"/>
  <c r="AY32"/>
  <c r="AY36"/>
  <c r="AY38"/>
  <c r="AY39"/>
  <c r="AY40"/>
  <c r="AY42"/>
  <c r="AY43"/>
  <c r="AY47"/>
  <c r="AY48"/>
  <c r="AY50"/>
  <c r="AY53"/>
  <c r="AY54"/>
  <c r="AY55"/>
  <c r="AY56"/>
  <c r="AY57"/>
  <c r="AY60"/>
  <c r="AY61"/>
  <c r="AY62"/>
  <c r="AY63"/>
  <c r="AY64"/>
  <c r="AY9"/>
  <c r="AV11"/>
  <c r="AV12"/>
  <c r="AV15"/>
  <c r="AV16"/>
  <c r="AV19"/>
  <c r="AV20"/>
  <c r="AV23"/>
  <c r="AV25"/>
  <c r="AV28"/>
  <c r="AV29"/>
  <c r="AV31"/>
  <c r="AV32"/>
  <c r="AV36"/>
  <c r="AV38"/>
  <c r="AV39"/>
  <c r="AV40"/>
  <c r="AV42"/>
  <c r="AV43"/>
  <c r="AV47"/>
  <c r="AV48"/>
  <c r="AV50"/>
  <c r="AV53"/>
  <c r="AV54"/>
  <c r="AV55"/>
  <c r="AV56"/>
  <c r="AV57"/>
  <c r="AV60"/>
  <c r="AV61"/>
  <c r="AV62"/>
  <c r="AV63"/>
  <c r="AV64"/>
  <c r="AV9"/>
  <c r="AS9"/>
  <c r="CP13" i="1"/>
  <c r="CP14"/>
  <c r="CP17"/>
  <c r="CP18"/>
  <c r="CP21"/>
  <c r="CP22"/>
  <c r="CP25"/>
  <c r="CP27"/>
  <c r="CP30"/>
  <c r="CP31"/>
  <c r="CP33"/>
  <c r="CP34"/>
  <c r="CP38"/>
  <c r="CP40"/>
  <c r="CP41"/>
  <c r="CP42"/>
  <c r="CP44"/>
  <c r="CP45"/>
  <c r="CP49"/>
  <c r="CP50"/>
  <c r="CP52"/>
  <c r="CP55"/>
  <c r="CP56"/>
  <c r="CP57"/>
  <c r="CP58"/>
  <c r="CP59"/>
  <c r="CP62"/>
  <c r="CP63"/>
  <c r="CP64"/>
  <c r="CP65"/>
  <c r="CP66"/>
  <c r="CP11"/>
  <c r="AP11" i="2"/>
  <c r="AP12"/>
  <c r="AP15"/>
  <c r="AP16"/>
  <c r="AP19"/>
  <c r="AP20"/>
  <c r="AP23"/>
  <c r="AP25"/>
  <c r="AP28"/>
  <c r="AP29"/>
  <c r="AP31"/>
  <c r="AP32"/>
  <c r="AP36"/>
  <c r="AP38"/>
  <c r="AP39"/>
  <c r="AP40"/>
  <c r="AP42"/>
  <c r="AP43"/>
  <c r="AP47"/>
  <c r="AP48"/>
  <c r="AP50"/>
  <c r="AP53"/>
  <c r="AP54"/>
  <c r="AP55"/>
  <c r="AP56"/>
  <c r="AP57"/>
  <c r="AP60"/>
  <c r="AP61"/>
  <c r="AP62"/>
  <c r="AP63"/>
  <c r="AP64"/>
  <c r="AP9"/>
  <c r="AS11"/>
  <c r="AS12"/>
  <c r="AS15"/>
  <c r="AS16"/>
  <c r="AS19"/>
  <c r="AS20"/>
  <c r="AS23"/>
  <c r="AS25"/>
  <c r="AS28"/>
  <c r="AS29"/>
  <c r="AS31"/>
  <c r="AS32"/>
  <c r="AS36"/>
  <c r="AS38"/>
  <c r="AS39"/>
  <c r="AS40"/>
  <c r="AS42"/>
  <c r="AS43"/>
  <c r="AS47"/>
  <c r="AS48"/>
  <c r="AS50"/>
  <c r="AS53"/>
  <c r="AS54"/>
  <c r="AS55"/>
  <c r="AS56"/>
  <c r="AS57"/>
  <c r="AS60"/>
  <c r="AS61"/>
  <c r="AS62"/>
  <c r="AS63"/>
  <c r="AS64"/>
  <c r="Q36" i="5"/>
  <c r="Q120" s="1"/>
  <c r="Q36" i="7" s="1"/>
  <c r="J71" s="1"/>
  <c r="Q51" i="5"/>
  <c r="Q87" s="1"/>
  <c r="Q15" i="7" s="1"/>
  <c r="J50" s="1"/>
  <c r="CJ13" i="1"/>
  <c r="CJ14"/>
  <c r="CJ17"/>
  <c r="CJ18"/>
  <c r="CJ21"/>
  <c r="CJ22"/>
  <c r="CJ25"/>
  <c r="CJ27"/>
  <c r="CJ30"/>
  <c r="CJ31"/>
  <c r="CJ33"/>
  <c r="CJ34"/>
  <c r="CJ38"/>
  <c r="CJ40"/>
  <c r="Q34" i="5" s="1"/>
  <c r="Q75" s="1"/>
  <c r="Q10" i="7" s="1"/>
  <c r="J45" s="1"/>
  <c r="CJ41" i="1"/>
  <c r="Q35" i="5" s="1"/>
  <c r="Q102" s="1"/>
  <c r="Q24" i="7" s="1"/>
  <c r="J59" s="1"/>
  <c r="CJ42" i="1"/>
  <c r="CJ44"/>
  <c r="Q38" i="5" s="1"/>
  <c r="Q88" s="1"/>
  <c r="Q16" i="7" s="1"/>
  <c r="J51" s="1"/>
  <c r="CJ45" i="1"/>
  <c r="Q39" i="5" s="1"/>
  <c r="Q103" s="1"/>
  <c r="Q25" i="7" s="1"/>
  <c r="J60" s="1"/>
  <c r="CJ49" i="1"/>
  <c r="Q43" i="5" s="1"/>
  <c r="Q65" s="1"/>
  <c r="CJ50" i="1"/>
  <c r="Q44" i="5" s="1"/>
  <c r="Q113" s="1"/>
  <c r="CJ52" i="1"/>
  <c r="Q46" i="5" s="1"/>
  <c r="Q71" s="1"/>
  <c r="Q6" i="7" s="1"/>
  <c r="J41" s="1"/>
  <c r="CJ55" i="1"/>
  <c r="Q49" i="5" s="1"/>
  <c r="Q119" s="1"/>
  <c r="Q35" i="7" s="1"/>
  <c r="J70" s="1"/>
  <c r="CJ56" i="1"/>
  <c r="Q50" i="5" s="1"/>
  <c r="Q76" s="1"/>
  <c r="Q11" i="7" s="1"/>
  <c r="J46" s="1"/>
  <c r="CJ57" i="1"/>
  <c r="CJ58"/>
  <c r="Q52" i="5" s="1"/>
  <c r="Q73" s="1"/>
  <c r="Q8" i="7" s="1"/>
  <c r="J43" s="1"/>
  <c r="CJ59" i="1"/>
  <c r="Q53" i="5" s="1"/>
  <c r="Q105" s="1"/>
  <c r="Q27" i="7" s="1"/>
  <c r="J62" s="1"/>
  <c r="CJ62" i="1"/>
  <c r="Q56" i="5" s="1"/>
  <c r="Q100" s="1"/>
  <c r="Q22" i="7" s="1"/>
  <c r="J57" s="1"/>
  <c r="CJ63" i="1"/>
  <c r="Q57" i="5" s="1"/>
  <c r="Q117" s="1"/>
  <c r="Q33" i="7" s="1"/>
  <c r="J68" s="1"/>
  <c r="CJ64" i="1"/>
  <c r="Q58" i="5" s="1"/>
  <c r="Q99" s="1"/>
  <c r="CJ65" i="1"/>
  <c r="Q59" i="5" s="1"/>
  <c r="Q74" s="1"/>
  <c r="Q9" i="7" s="1"/>
  <c r="J44" s="1"/>
  <c r="CJ66" i="1"/>
  <c r="Q60" i="5" s="1"/>
  <c r="Q77" s="1"/>
  <c r="Q12" i="7" s="1"/>
  <c r="J47" s="1"/>
  <c r="CJ11" i="1"/>
  <c r="O65" i="5"/>
  <c r="O5" i="7" s="1"/>
  <c r="H40" s="1"/>
  <c r="O71" i="5"/>
  <c r="O72"/>
  <c r="O7" i="7" s="1"/>
  <c r="H42" s="1"/>
  <c r="O73" i="5"/>
  <c r="O74"/>
  <c r="O9" i="7" s="1"/>
  <c r="H44" s="1"/>
  <c r="O75" i="5"/>
  <c r="O76"/>
  <c r="O11" i="7" s="1"/>
  <c r="H46" s="1"/>
  <c r="O77" i="5"/>
  <c r="O85"/>
  <c r="O13" i="7" s="1"/>
  <c r="H48" s="1"/>
  <c r="O86" i="5"/>
  <c r="O87"/>
  <c r="O15" i="7" s="1"/>
  <c r="H50" s="1"/>
  <c r="O88" i="5"/>
  <c r="O89"/>
  <c r="O17" i="7" s="1"/>
  <c r="H52" s="1"/>
  <c r="O90" i="5"/>
  <c r="O91"/>
  <c r="O19" i="7" s="1"/>
  <c r="H54" s="1"/>
  <c r="O92" i="5"/>
  <c r="O99"/>
  <c r="O100"/>
  <c r="O101"/>
  <c r="O23" i="7" s="1"/>
  <c r="H58" s="1"/>
  <c r="O102" i="5"/>
  <c r="O103"/>
  <c r="O25" i="7" s="1"/>
  <c r="H60" s="1"/>
  <c r="O104" i="5"/>
  <c r="O105"/>
  <c r="O27" i="7" s="1"/>
  <c r="H62" s="1"/>
  <c r="O106" i="5"/>
  <c r="O113"/>
  <c r="O29" i="7" s="1"/>
  <c r="H64" s="1"/>
  <c r="O114" i="5"/>
  <c r="O115"/>
  <c r="O31" i="7" s="1"/>
  <c r="H66" s="1"/>
  <c r="O116" i="5"/>
  <c r="O117"/>
  <c r="O33" i="7" s="1"/>
  <c r="H68" s="1"/>
  <c r="O118" i="5"/>
  <c r="O119"/>
  <c r="O35" i="7" s="1"/>
  <c r="H70" s="1"/>
  <c r="O120" i="5"/>
  <c r="CD13" i="1"/>
  <c r="P7" i="5" s="1"/>
  <c r="P101" s="1"/>
  <c r="P23" i="7" s="1"/>
  <c r="I58" s="1"/>
  <c r="CD14" i="1"/>
  <c r="P8" i="5" s="1"/>
  <c r="P116" s="1"/>
  <c r="P32" i="7" s="1"/>
  <c r="I67" s="1"/>
  <c r="CD17" i="1"/>
  <c r="CD18"/>
  <c r="CD21"/>
  <c r="CD22"/>
  <c r="CD25"/>
  <c r="CD27"/>
  <c r="CD30"/>
  <c r="CD31"/>
  <c r="CD33"/>
  <c r="CD34"/>
  <c r="CD38"/>
  <c r="CD40"/>
  <c r="CD41"/>
  <c r="CD42"/>
  <c r="CD44"/>
  <c r="CD45"/>
  <c r="CD49"/>
  <c r="CD50"/>
  <c r="CD52"/>
  <c r="CD55"/>
  <c r="CD56"/>
  <c r="CD57"/>
  <c r="CD58"/>
  <c r="CD59"/>
  <c r="CD62"/>
  <c r="CD63"/>
  <c r="CD64"/>
  <c r="CD65"/>
  <c r="CD66"/>
  <c r="CD11"/>
  <c r="AM11" i="2"/>
  <c r="AM12"/>
  <c r="AM15"/>
  <c r="AM16"/>
  <c r="AM19"/>
  <c r="AM20"/>
  <c r="AM23"/>
  <c r="AM25"/>
  <c r="AM28"/>
  <c r="AM29"/>
  <c r="AM31"/>
  <c r="AM32"/>
  <c r="AM36"/>
  <c r="AM38"/>
  <c r="AM39"/>
  <c r="AM40"/>
  <c r="AM42"/>
  <c r="AM43"/>
  <c r="AM47"/>
  <c r="AM48"/>
  <c r="AM50"/>
  <c r="AM53"/>
  <c r="AM54"/>
  <c r="AM55"/>
  <c r="AM56"/>
  <c r="AM57"/>
  <c r="AM60"/>
  <c r="AM61"/>
  <c r="AM62"/>
  <c r="AM63"/>
  <c r="AM64"/>
  <c r="AM9"/>
  <c r="G41" i="7"/>
  <c r="G42"/>
  <c r="G43"/>
  <c r="G44"/>
  <c r="G45"/>
  <c r="G46"/>
  <c r="G47"/>
  <c r="G48"/>
  <c r="G49"/>
  <c r="G50"/>
  <c r="G51"/>
  <c r="G52"/>
  <c r="G53"/>
  <c r="G54"/>
  <c r="G55"/>
  <c r="G56"/>
  <c r="G57"/>
  <c r="G58"/>
  <c r="G59"/>
  <c r="G60"/>
  <c r="G61"/>
  <c r="G62"/>
  <c r="G63"/>
  <c r="G64"/>
  <c r="G65"/>
  <c r="G66"/>
  <c r="G67"/>
  <c r="G68"/>
  <c r="G69"/>
  <c r="G70"/>
  <c r="G71"/>
  <c r="O30"/>
  <c r="H65" s="1"/>
  <c r="O32"/>
  <c r="H67" s="1"/>
  <c r="O34"/>
  <c r="H69" s="1"/>
  <c r="O36"/>
  <c r="H71" s="1"/>
  <c r="O22"/>
  <c r="H57" s="1"/>
  <c r="O24"/>
  <c r="H59" s="1"/>
  <c r="O26"/>
  <c r="H61" s="1"/>
  <c r="O28"/>
  <c r="H63" s="1"/>
  <c r="O14"/>
  <c r="H49" s="1"/>
  <c r="O16"/>
  <c r="H51" s="1"/>
  <c r="O18"/>
  <c r="H53" s="1"/>
  <c r="O20"/>
  <c r="H55" s="1"/>
  <c r="O6"/>
  <c r="H41" s="1"/>
  <c r="O8"/>
  <c r="H43" s="1"/>
  <c r="O10"/>
  <c r="H45" s="1"/>
  <c r="O12"/>
  <c r="H47" s="1"/>
  <c r="O136" i="5"/>
  <c r="O128"/>
  <c r="BX44" i="1"/>
  <c r="BX13"/>
  <c r="BY13"/>
  <c r="BX14"/>
  <c r="BX17"/>
  <c r="BX18"/>
  <c r="BX21"/>
  <c r="BX22"/>
  <c r="BX25"/>
  <c r="BX27"/>
  <c r="BY27"/>
  <c r="BX30"/>
  <c r="BY30"/>
  <c r="BX31"/>
  <c r="BX33"/>
  <c r="BX34"/>
  <c r="BX38"/>
  <c r="BX40"/>
  <c r="BX41"/>
  <c r="BX42"/>
  <c r="BX45"/>
  <c r="BX49"/>
  <c r="BX50"/>
  <c r="BY50"/>
  <c r="BX52"/>
  <c r="BY52"/>
  <c r="BX55"/>
  <c r="BX56"/>
  <c r="BX57"/>
  <c r="BX58"/>
  <c r="BX59"/>
  <c r="BX62"/>
  <c r="BX63"/>
  <c r="BY63"/>
  <c r="BX64"/>
  <c r="BY64"/>
  <c r="BX65"/>
  <c r="BX66"/>
  <c r="BX11"/>
  <c r="C41" i="7"/>
  <c r="D41"/>
  <c r="E41"/>
  <c r="F41"/>
  <c r="C42"/>
  <c r="D42"/>
  <c r="E42"/>
  <c r="F42"/>
  <c r="C43"/>
  <c r="D43"/>
  <c r="E43"/>
  <c r="F43"/>
  <c r="C44"/>
  <c r="D44"/>
  <c r="E44"/>
  <c r="F44"/>
  <c r="C45"/>
  <c r="D45"/>
  <c r="E45"/>
  <c r="F45"/>
  <c r="C46"/>
  <c r="D46"/>
  <c r="E46"/>
  <c r="F46"/>
  <c r="C47"/>
  <c r="D47"/>
  <c r="E47"/>
  <c r="F47"/>
  <c r="C48"/>
  <c r="D48"/>
  <c r="E48"/>
  <c r="F48"/>
  <c r="C49"/>
  <c r="D49"/>
  <c r="E49"/>
  <c r="F49"/>
  <c r="C50"/>
  <c r="D50"/>
  <c r="E50"/>
  <c r="F50"/>
  <c r="C51"/>
  <c r="D51"/>
  <c r="E51"/>
  <c r="F51"/>
  <c r="C52"/>
  <c r="D52"/>
  <c r="E52"/>
  <c r="F52"/>
  <c r="C53"/>
  <c r="D53"/>
  <c r="E53"/>
  <c r="F53"/>
  <c r="C54"/>
  <c r="D54"/>
  <c r="E54"/>
  <c r="F54"/>
  <c r="C55"/>
  <c r="D55"/>
  <c r="E55"/>
  <c r="F55"/>
  <c r="C56"/>
  <c r="D56"/>
  <c r="E56"/>
  <c r="F56"/>
  <c r="C57"/>
  <c r="D57"/>
  <c r="E57"/>
  <c r="F57"/>
  <c r="C58"/>
  <c r="D58"/>
  <c r="E58"/>
  <c r="F58"/>
  <c r="C59"/>
  <c r="D59"/>
  <c r="E59"/>
  <c r="F59"/>
  <c r="C60"/>
  <c r="D60"/>
  <c r="E60"/>
  <c r="F60"/>
  <c r="C61"/>
  <c r="D61"/>
  <c r="E61"/>
  <c r="F61"/>
  <c r="C62"/>
  <c r="D62"/>
  <c r="E62"/>
  <c r="F62"/>
  <c r="C63"/>
  <c r="D63"/>
  <c r="E63"/>
  <c r="F63"/>
  <c r="C64"/>
  <c r="D64"/>
  <c r="E64"/>
  <c r="F64"/>
  <c r="C65"/>
  <c r="D65"/>
  <c r="E65"/>
  <c r="F65"/>
  <c r="C66"/>
  <c r="D66"/>
  <c r="E66"/>
  <c r="F66"/>
  <c r="C67"/>
  <c r="D67"/>
  <c r="E67"/>
  <c r="F67"/>
  <c r="C68"/>
  <c r="D68"/>
  <c r="E68"/>
  <c r="F68"/>
  <c r="C69"/>
  <c r="D69"/>
  <c r="E69"/>
  <c r="F69"/>
  <c r="C70"/>
  <c r="D70"/>
  <c r="E70"/>
  <c r="F70"/>
  <c r="C71"/>
  <c r="D71"/>
  <c r="E71"/>
  <c r="F71"/>
  <c r="D40"/>
  <c r="E40"/>
  <c r="F40"/>
  <c r="G40"/>
  <c r="C40"/>
  <c r="AJ11" i="2"/>
  <c r="AJ12"/>
  <c r="AJ15"/>
  <c r="AJ16"/>
  <c r="AJ19"/>
  <c r="AJ20"/>
  <c r="AJ23"/>
  <c r="AJ25"/>
  <c r="AJ28"/>
  <c r="AJ29"/>
  <c r="AJ31"/>
  <c r="AJ32"/>
  <c r="AJ36"/>
  <c r="AJ38"/>
  <c r="AJ39"/>
  <c r="AJ40"/>
  <c r="AJ42"/>
  <c r="AJ43"/>
  <c r="AJ47"/>
  <c r="AJ48"/>
  <c r="AJ50"/>
  <c r="AJ53"/>
  <c r="AJ54"/>
  <c r="AJ55"/>
  <c r="AJ56"/>
  <c r="AJ57"/>
  <c r="AJ60"/>
  <c r="AJ61"/>
  <c r="AJ62"/>
  <c r="AJ63"/>
  <c r="AJ64"/>
  <c r="AG11"/>
  <c r="AG12"/>
  <c r="AG15"/>
  <c r="AG16"/>
  <c r="AG19"/>
  <c r="AG20"/>
  <c r="AG23"/>
  <c r="AG25"/>
  <c r="AG28"/>
  <c r="AG29"/>
  <c r="AG31"/>
  <c r="AG32"/>
  <c r="AG36"/>
  <c r="AG38"/>
  <c r="AG39"/>
  <c r="AG40"/>
  <c r="AG42"/>
  <c r="AG43"/>
  <c r="AG47"/>
  <c r="AG48"/>
  <c r="AG50"/>
  <c r="AG53"/>
  <c r="AG54"/>
  <c r="AG55"/>
  <c r="AG56"/>
  <c r="AG57"/>
  <c r="AG60"/>
  <c r="AG61"/>
  <c r="AG62"/>
  <c r="AG63"/>
  <c r="AG64"/>
  <c r="AD11"/>
  <c r="AD12"/>
  <c r="AD15"/>
  <c r="AD16"/>
  <c r="AD19"/>
  <c r="AD20"/>
  <c r="AD23"/>
  <c r="AD25"/>
  <c r="AD28"/>
  <c r="AD29"/>
  <c r="AD31"/>
  <c r="AD32"/>
  <c r="AD36"/>
  <c r="AD38"/>
  <c r="AD39"/>
  <c r="AD40"/>
  <c r="AD42"/>
  <c r="AD43"/>
  <c r="AD47"/>
  <c r="AD48"/>
  <c r="AD50"/>
  <c r="AD53"/>
  <c r="AD54"/>
  <c r="AD55"/>
  <c r="AD56"/>
  <c r="AD57"/>
  <c r="AD60"/>
  <c r="AD61"/>
  <c r="AD62"/>
  <c r="AD63"/>
  <c r="AD64"/>
  <c r="AA10"/>
  <c r="AA11"/>
  <c r="AA12"/>
  <c r="AA13"/>
  <c r="AA15"/>
  <c r="AA16"/>
  <c r="AA17"/>
  <c r="AA18"/>
  <c r="AA19"/>
  <c r="AA20"/>
  <c r="AA22"/>
  <c r="AA23"/>
  <c r="AA24"/>
  <c r="AA25"/>
  <c r="AA28"/>
  <c r="AA29"/>
  <c r="AA30"/>
  <c r="AA31"/>
  <c r="AA32"/>
  <c r="AA34"/>
  <c r="AA36"/>
  <c r="AA38"/>
  <c r="AA39"/>
  <c r="AA40"/>
  <c r="AA41"/>
  <c r="AA42"/>
  <c r="AA43"/>
  <c r="AA44"/>
  <c r="AA47"/>
  <c r="AA48"/>
  <c r="AA49"/>
  <c r="AA50"/>
  <c r="AA53"/>
  <c r="AA54"/>
  <c r="AA55"/>
  <c r="AA56"/>
  <c r="AA57"/>
  <c r="AA58"/>
  <c r="AA60"/>
  <c r="AA61"/>
  <c r="AA62"/>
  <c r="AA63"/>
  <c r="AA64"/>
  <c r="AJ9"/>
  <c r="AG9"/>
  <c r="AD9"/>
  <c r="AA9"/>
  <c r="BR13" i="1"/>
  <c r="N7" i="5" s="1"/>
  <c r="N101" s="1"/>
  <c r="BR14" i="1"/>
  <c r="N8" i="5" s="1"/>
  <c r="N116" s="1"/>
  <c r="BR17" i="1"/>
  <c r="BR18"/>
  <c r="N12" i="5" s="1"/>
  <c r="N118" s="1"/>
  <c r="BR21" i="1"/>
  <c r="N15" i="5" s="1"/>
  <c r="N85" s="1"/>
  <c r="BR22" i="1"/>
  <c r="N16" i="5" s="1"/>
  <c r="N72" s="1"/>
  <c r="BR25" i="1"/>
  <c r="BY25" s="1"/>
  <c r="BR27"/>
  <c r="N21" i="5" s="1"/>
  <c r="N114" s="1"/>
  <c r="BR30" i="1"/>
  <c r="N24" i="5" s="1"/>
  <c r="N92" s="1"/>
  <c r="BR31" i="1"/>
  <c r="N25" i="5" s="1"/>
  <c r="N90" s="1"/>
  <c r="BR33" i="1"/>
  <c r="BR34"/>
  <c r="N28" i="5" s="1"/>
  <c r="N89" s="1"/>
  <c r="BR35" i="1"/>
  <c r="BS35" s="1"/>
  <c r="BR36"/>
  <c r="BS36" s="1"/>
  <c r="BR37"/>
  <c r="BS37" s="1"/>
  <c r="BR38"/>
  <c r="N32" i="5" s="1"/>
  <c r="N104" s="1"/>
  <c r="BR39" i="1"/>
  <c r="BS39" s="1"/>
  <c r="BR40"/>
  <c r="N34" i="5" s="1"/>
  <c r="N75" s="1"/>
  <c r="BR41" i="1"/>
  <c r="BR42"/>
  <c r="N36" i="5" s="1"/>
  <c r="N120" s="1"/>
  <c r="BR44" i="1"/>
  <c r="N38" i="5" s="1"/>
  <c r="N88" s="1"/>
  <c r="BR45" i="1"/>
  <c r="N39" i="5" s="1"/>
  <c r="N103" s="1"/>
  <c r="BR49" i="1"/>
  <c r="BY49" s="1"/>
  <c r="BR50"/>
  <c r="N44" i="5" s="1"/>
  <c r="N113" s="1"/>
  <c r="BR52" i="1"/>
  <c r="N46" i="5" s="1"/>
  <c r="N71" s="1"/>
  <c r="BR55" i="1"/>
  <c r="N49" i="5" s="1"/>
  <c r="N119" s="1"/>
  <c r="BR56" i="1"/>
  <c r="BR57"/>
  <c r="N51" i="5" s="1"/>
  <c r="N87" s="1"/>
  <c r="BR58" i="1"/>
  <c r="N52" i="5" s="1"/>
  <c r="N73" s="1"/>
  <c r="BR59" i="1"/>
  <c r="N53" i="5" s="1"/>
  <c r="N105" s="1"/>
  <c r="BR62" i="1"/>
  <c r="BY62" s="1"/>
  <c r="BR63"/>
  <c r="N57" i="5" s="1"/>
  <c r="N117" s="1"/>
  <c r="BR64" i="1"/>
  <c r="N58" i="5" s="1"/>
  <c r="N99" s="1"/>
  <c r="BR65" i="1"/>
  <c r="N59" i="5" s="1"/>
  <c r="N74" s="1"/>
  <c r="BR66" i="1"/>
  <c r="BR11"/>
  <c r="BL13"/>
  <c r="BL14"/>
  <c r="BL17"/>
  <c r="BL18"/>
  <c r="BL21"/>
  <c r="BL22"/>
  <c r="BL25"/>
  <c r="BL27"/>
  <c r="BS27" s="1"/>
  <c r="BL30"/>
  <c r="BL31"/>
  <c r="BL33"/>
  <c r="BL34"/>
  <c r="BL38"/>
  <c r="BL40"/>
  <c r="BL41"/>
  <c r="BL42"/>
  <c r="M36" i="5" s="1"/>
  <c r="M120" s="1"/>
  <c r="BL44" i="1"/>
  <c r="BL45"/>
  <c r="BL49"/>
  <c r="BL50"/>
  <c r="BS50" s="1"/>
  <c r="BL52"/>
  <c r="BL55"/>
  <c r="BL56"/>
  <c r="BL57"/>
  <c r="M51" i="5" s="1"/>
  <c r="M87" s="1"/>
  <c r="BL58" i="1"/>
  <c r="BL59"/>
  <c r="BL62"/>
  <c r="BL63"/>
  <c r="BS63" s="1"/>
  <c r="BL64"/>
  <c r="BL65"/>
  <c r="BL66"/>
  <c r="BL11"/>
  <c r="M5" i="5" s="1"/>
  <c r="M115" s="1"/>
  <c r="BF13" i="1"/>
  <c r="L7" i="5" s="1"/>
  <c r="L101" s="1"/>
  <c r="BF14" i="1"/>
  <c r="L8" i="5" s="1"/>
  <c r="L116" s="1"/>
  <c r="BF17" i="1"/>
  <c r="L11" i="5" s="1"/>
  <c r="L86" s="1"/>
  <c r="BF18" i="1"/>
  <c r="L12" i="5" s="1"/>
  <c r="L118" s="1"/>
  <c r="BF21" i="1"/>
  <c r="L15" i="5" s="1"/>
  <c r="L85" s="1"/>
  <c r="BF22" i="1"/>
  <c r="L16" i="5" s="1"/>
  <c r="L72" s="1"/>
  <c r="BF25" i="1"/>
  <c r="L19" i="5" s="1"/>
  <c r="L91" s="1"/>
  <c r="BF27" i="1"/>
  <c r="L21" i="5" s="1"/>
  <c r="L114" s="1"/>
  <c r="BF30" i="1"/>
  <c r="L24" i="5" s="1"/>
  <c r="L92" s="1"/>
  <c r="BF31" i="1"/>
  <c r="L25" i="5" s="1"/>
  <c r="L90" s="1"/>
  <c r="BF33" i="1"/>
  <c r="L27" i="5" s="1"/>
  <c r="L106" s="1"/>
  <c r="BF34" i="1"/>
  <c r="L28" i="5" s="1"/>
  <c r="L89" s="1"/>
  <c r="BF38" i="1"/>
  <c r="L32" i="5" s="1"/>
  <c r="L104" s="1"/>
  <c r="BF40" i="1"/>
  <c r="L34" i="5" s="1"/>
  <c r="L75" s="1"/>
  <c r="BF41" i="1"/>
  <c r="L35" i="5" s="1"/>
  <c r="L102" s="1"/>
  <c r="BF42" i="1"/>
  <c r="L36" i="5" s="1"/>
  <c r="L120" s="1"/>
  <c r="BF44" i="1"/>
  <c r="L38" i="5" s="1"/>
  <c r="L88" s="1"/>
  <c r="BF45" i="1"/>
  <c r="L39" i="5" s="1"/>
  <c r="L103" s="1"/>
  <c r="BF49" i="1"/>
  <c r="L43" i="5" s="1"/>
  <c r="L65" s="1"/>
  <c r="BF50" i="1"/>
  <c r="L44" i="5" s="1"/>
  <c r="L113" s="1"/>
  <c r="BF52" i="1"/>
  <c r="L46" i="5" s="1"/>
  <c r="L71" s="1"/>
  <c r="BF55" i="1"/>
  <c r="L49" i="5" s="1"/>
  <c r="L119" s="1"/>
  <c r="BF56" i="1"/>
  <c r="L50" i="5" s="1"/>
  <c r="L76" s="1"/>
  <c r="BF57" i="1"/>
  <c r="L51" i="5" s="1"/>
  <c r="L87" s="1"/>
  <c r="BF58" i="1"/>
  <c r="L52" i="5" s="1"/>
  <c r="L73" s="1"/>
  <c r="BF59" i="1"/>
  <c r="L53" i="5" s="1"/>
  <c r="L105" s="1"/>
  <c r="BF62" i="1"/>
  <c r="L56" i="5" s="1"/>
  <c r="L100" s="1"/>
  <c r="BF63" i="1"/>
  <c r="L57" i="5" s="1"/>
  <c r="L117" s="1"/>
  <c r="BF64" i="1"/>
  <c r="L58" i="5" s="1"/>
  <c r="L99" s="1"/>
  <c r="BF65" i="1"/>
  <c r="L59" i="5" s="1"/>
  <c r="L74" s="1"/>
  <c r="BF66" i="1"/>
  <c r="L60" i="5" s="1"/>
  <c r="L77" s="1"/>
  <c r="BF11" i="1"/>
  <c r="AB11"/>
  <c r="G5" i="5" s="1"/>
  <c r="G115" s="1"/>
  <c r="Z32" i="6"/>
  <c r="Z31"/>
  <c r="L59"/>
  <c r="I59"/>
  <c r="F59"/>
  <c r="C59"/>
  <c r="L58"/>
  <c r="I58"/>
  <c r="F58"/>
  <c r="C58"/>
  <c r="L38"/>
  <c r="I38"/>
  <c r="F38"/>
  <c r="C38"/>
  <c r="L37"/>
  <c r="I37"/>
  <c r="F37"/>
  <c r="C37"/>
  <c r="W32"/>
  <c r="T32"/>
  <c r="Q32"/>
  <c r="W31"/>
  <c r="T31"/>
  <c r="Q31"/>
  <c r="L28"/>
  <c r="I28"/>
  <c r="F28"/>
  <c r="C28"/>
  <c r="L27"/>
  <c r="I27"/>
  <c r="F27"/>
  <c r="C27"/>
  <c r="AZ39" i="1"/>
  <c r="AZ12"/>
  <c r="AZ13"/>
  <c r="K7" i="5" s="1"/>
  <c r="K101" s="1"/>
  <c r="AZ14" i="1"/>
  <c r="AZ15"/>
  <c r="AZ17"/>
  <c r="AZ18"/>
  <c r="K12" i="5" s="1"/>
  <c r="K118" s="1"/>
  <c r="AZ19" i="1"/>
  <c r="AZ20"/>
  <c r="AZ21"/>
  <c r="AZ22"/>
  <c r="K16" i="5" s="1"/>
  <c r="K72" s="1"/>
  <c r="AZ24" i="1"/>
  <c r="AZ25"/>
  <c r="AZ26"/>
  <c r="AZ27"/>
  <c r="K21" i="5" s="1"/>
  <c r="K114" s="1"/>
  <c r="AZ30" i="1"/>
  <c r="AZ31"/>
  <c r="AZ32"/>
  <c r="AZ33"/>
  <c r="K27" i="5" s="1"/>
  <c r="K106" s="1"/>
  <c r="AZ34" i="1"/>
  <c r="AZ36"/>
  <c r="AZ38"/>
  <c r="AZ40"/>
  <c r="K34" i="5" s="1"/>
  <c r="K75" s="1"/>
  <c r="AZ41" i="1"/>
  <c r="AZ42"/>
  <c r="AZ43"/>
  <c r="AZ44"/>
  <c r="K38" i="5" s="1"/>
  <c r="K88" s="1"/>
  <c r="AZ45" i="1"/>
  <c r="AZ46"/>
  <c r="AZ49"/>
  <c r="AZ50"/>
  <c r="K44" i="5" s="1"/>
  <c r="K113" s="1"/>
  <c r="AZ51" i="1"/>
  <c r="AZ52"/>
  <c r="AZ55"/>
  <c r="AZ56"/>
  <c r="K50" i="5" s="1"/>
  <c r="K76" s="1"/>
  <c r="AZ57" i="1"/>
  <c r="AZ58"/>
  <c r="AZ59"/>
  <c r="AZ60"/>
  <c r="K54" i="5" s="1"/>
  <c r="K70" s="1"/>
  <c r="AZ62" i="1"/>
  <c r="AZ63"/>
  <c r="AZ64"/>
  <c r="AZ65"/>
  <c r="K59" i="5" s="1"/>
  <c r="K74" s="1"/>
  <c r="AZ66" i="1"/>
  <c r="AZ11"/>
  <c r="M21" i="5" l="1"/>
  <c r="M114" s="1"/>
  <c r="BY58" i="1"/>
  <c r="BY57"/>
  <c r="BY42"/>
  <c r="BY38"/>
  <c r="BY34"/>
  <c r="BY21"/>
  <c r="BY18"/>
  <c r="BY44"/>
  <c r="BY66"/>
  <c r="BS57"/>
  <c r="BY56"/>
  <c r="BS42"/>
  <c r="BY41"/>
  <c r="BS34"/>
  <c r="BY33"/>
  <c r="BS18"/>
  <c r="BY17"/>
  <c r="U136" i="5"/>
  <c r="W136"/>
  <c r="W135"/>
  <c r="V128"/>
  <c r="T5" i="7"/>
  <c r="M40" s="1"/>
  <c r="V125" i="5"/>
  <c r="U126"/>
  <c r="T128"/>
  <c r="N60"/>
  <c r="N77" s="1"/>
  <c r="N56"/>
  <c r="N100" s="1"/>
  <c r="N127" s="1"/>
  <c r="N50"/>
  <c r="N76" s="1"/>
  <c r="N43"/>
  <c r="N65" s="1"/>
  <c r="N125" s="1"/>
  <c r="N35"/>
  <c r="N102" s="1"/>
  <c r="N27"/>
  <c r="N106" s="1"/>
  <c r="N19"/>
  <c r="N91" s="1"/>
  <c r="N11"/>
  <c r="N86" s="1"/>
  <c r="N126" s="1"/>
  <c r="BY65" i="1"/>
  <c r="BY59"/>
  <c r="BY55"/>
  <c r="BY45"/>
  <c r="BY40"/>
  <c r="BY31"/>
  <c r="BY22"/>
  <c r="BY14"/>
  <c r="O135" i="5"/>
  <c r="CW66" i="1"/>
  <c r="CW64"/>
  <c r="CW62"/>
  <c r="BM11"/>
  <c r="BM65"/>
  <c r="BM63"/>
  <c r="BM59"/>
  <c r="BM57"/>
  <c r="BM55"/>
  <c r="BM50"/>
  <c r="BM45"/>
  <c r="BM42"/>
  <c r="BM40"/>
  <c r="BM34"/>
  <c r="BM31"/>
  <c r="BM27"/>
  <c r="BM22"/>
  <c r="BM18"/>
  <c r="BM14"/>
  <c r="M57" i="5"/>
  <c r="M117" s="1"/>
  <c r="M44"/>
  <c r="M113" s="1"/>
  <c r="M128" s="1"/>
  <c r="M28"/>
  <c r="M89" s="1"/>
  <c r="M12"/>
  <c r="M118" s="1"/>
  <c r="BS65" i="1"/>
  <c r="BS59"/>
  <c r="BS55"/>
  <c r="BS45"/>
  <c r="BS40"/>
  <c r="BS31"/>
  <c r="BS22"/>
  <c r="BS14"/>
  <c r="O126" i="5"/>
  <c r="O134"/>
  <c r="O21" i="7"/>
  <c r="H56" s="1"/>
  <c r="CQ11" i="1"/>
  <c r="CQ65"/>
  <c r="CQ63"/>
  <c r="CQ59"/>
  <c r="CQ57"/>
  <c r="CQ55"/>
  <c r="CQ50"/>
  <c r="CQ45"/>
  <c r="CQ42"/>
  <c r="CQ40"/>
  <c r="CQ34"/>
  <c r="CQ31"/>
  <c r="CQ27"/>
  <c r="CQ22"/>
  <c r="CQ18"/>
  <c r="CQ14"/>
  <c r="CW59"/>
  <c r="V135" i="5"/>
  <c r="W126"/>
  <c r="W125"/>
  <c r="V133"/>
  <c r="S134"/>
  <c r="BG66" i="1"/>
  <c r="K60" i="5"/>
  <c r="K77" s="1"/>
  <c r="BG64" i="1"/>
  <c r="K58" i="5"/>
  <c r="K99" s="1"/>
  <c r="BG62" i="1"/>
  <c r="K56" i="5"/>
  <c r="K100" s="1"/>
  <c r="BG59" i="1"/>
  <c r="K53" i="5"/>
  <c r="K105" s="1"/>
  <c r="BG57" i="1"/>
  <c r="K51" i="5"/>
  <c r="K87" s="1"/>
  <c r="BG55" i="1"/>
  <c r="K49" i="5"/>
  <c r="K119" s="1"/>
  <c r="K45"/>
  <c r="K96" s="1"/>
  <c r="K127" s="1"/>
  <c r="BG49" i="1"/>
  <c r="K43" i="5"/>
  <c r="K65" s="1"/>
  <c r="K125" s="1"/>
  <c r="BG45" i="1"/>
  <c r="K39" i="5"/>
  <c r="K103" s="1"/>
  <c r="K37"/>
  <c r="K83" s="1"/>
  <c r="BG41" i="1"/>
  <c r="K35" i="5"/>
  <c r="K102" s="1"/>
  <c r="BG38" i="1"/>
  <c r="K32" i="5"/>
  <c r="K104" s="1"/>
  <c r="BG34" i="1"/>
  <c r="K28" i="5"/>
  <c r="K89" s="1"/>
  <c r="K26"/>
  <c r="K98" s="1"/>
  <c r="BG30" i="1"/>
  <c r="K24" i="5"/>
  <c r="K92" s="1"/>
  <c r="K20"/>
  <c r="K110" s="1"/>
  <c r="K18"/>
  <c r="K69" s="1"/>
  <c r="BG21" i="1"/>
  <c r="K15" i="5"/>
  <c r="K85" s="1"/>
  <c r="K13"/>
  <c r="K112" s="1"/>
  <c r="BG17" i="1"/>
  <c r="K11" i="5"/>
  <c r="K86" s="1"/>
  <c r="BG14" i="1"/>
  <c r="K8" i="5"/>
  <c r="K116" s="1"/>
  <c r="K6"/>
  <c r="K84" s="1"/>
  <c r="M60"/>
  <c r="M77" s="1"/>
  <c r="BM66" i="1"/>
  <c r="M58" i="5"/>
  <c r="M99" s="1"/>
  <c r="BM64" i="1"/>
  <c r="M56" i="5"/>
  <c r="M100" s="1"/>
  <c r="BM62" i="1"/>
  <c r="M52" i="5"/>
  <c r="M73" s="1"/>
  <c r="BM58" i="1"/>
  <c r="M50" i="5"/>
  <c r="M76" s="1"/>
  <c r="BM56" i="1"/>
  <c r="M46" i="5"/>
  <c r="M71" s="1"/>
  <c r="BM52" i="1"/>
  <c r="M43" i="5"/>
  <c r="M65" s="1"/>
  <c r="BM49" i="1"/>
  <c r="M38" i="5"/>
  <c r="M88" s="1"/>
  <c r="BM44" i="1"/>
  <c r="M35" i="5"/>
  <c r="M102" s="1"/>
  <c r="BM41" i="1"/>
  <c r="M32" i="5"/>
  <c r="M104" s="1"/>
  <c r="BM38" i="1"/>
  <c r="M27" i="5"/>
  <c r="M106" s="1"/>
  <c r="BM33" i="1"/>
  <c r="M24" i="5"/>
  <c r="M92" s="1"/>
  <c r="BM30" i="1"/>
  <c r="M19" i="5"/>
  <c r="M91" s="1"/>
  <c r="BM25" i="1"/>
  <c r="M15" i="5"/>
  <c r="M85" s="1"/>
  <c r="BM21" i="1"/>
  <c r="M11" i="5"/>
  <c r="M86" s="1"/>
  <c r="BM17" i="1"/>
  <c r="M7" i="5"/>
  <c r="M101" s="1"/>
  <c r="BM13" i="1"/>
  <c r="P60" i="5"/>
  <c r="P77" s="1"/>
  <c r="P12" i="7" s="1"/>
  <c r="I47" s="1"/>
  <c r="CE66" i="1"/>
  <c r="P58" i="5"/>
  <c r="P99" s="1"/>
  <c r="CE64" i="1"/>
  <c r="P56" i="5"/>
  <c r="P100" s="1"/>
  <c r="P22" i="7" s="1"/>
  <c r="I57" s="1"/>
  <c r="CE62" i="1"/>
  <c r="P52" i="5"/>
  <c r="P73" s="1"/>
  <c r="P8" i="7" s="1"/>
  <c r="I43" s="1"/>
  <c r="CE58" i="1"/>
  <c r="P50" i="5"/>
  <c r="P76" s="1"/>
  <c r="P11" i="7" s="1"/>
  <c r="I46" s="1"/>
  <c r="CE56" i="1"/>
  <c r="P46" i="5"/>
  <c r="P71" s="1"/>
  <c r="P6" i="7" s="1"/>
  <c r="I41" s="1"/>
  <c r="CE52" i="1"/>
  <c r="P43" i="5"/>
  <c r="P65" s="1"/>
  <c r="CE49" i="1"/>
  <c r="P38" i="5"/>
  <c r="P88" s="1"/>
  <c r="P16" i="7" s="1"/>
  <c r="I51" s="1"/>
  <c r="CE44" i="1"/>
  <c r="P35" i="5"/>
  <c r="P102" s="1"/>
  <c r="P24" i="7" s="1"/>
  <c r="I59" s="1"/>
  <c r="CE41" i="1"/>
  <c r="P32" i="5"/>
  <c r="P104" s="1"/>
  <c r="P26" i="7" s="1"/>
  <c r="I61" s="1"/>
  <c r="CE38" i="1"/>
  <c r="P27" i="5"/>
  <c r="P106" s="1"/>
  <c r="P28" i="7" s="1"/>
  <c r="I63" s="1"/>
  <c r="CE33" i="1"/>
  <c r="P24" i="5"/>
  <c r="P92" s="1"/>
  <c r="P20" i="7" s="1"/>
  <c r="I55" s="1"/>
  <c r="CE30" i="1"/>
  <c r="P19" i="5"/>
  <c r="P91" s="1"/>
  <c r="P19" i="7" s="1"/>
  <c r="I54" s="1"/>
  <c r="CE25" i="1"/>
  <c r="P15" i="5"/>
  <c r="P85" s="1"/>
  <c r="CE21" i="1"/>
  <c r="P11" i="5"/>
  <c r="P86" s="1"/>
  <c r="P14" i="7" s="1"/>
  <c r="I49" s="1"/>
  <c r="CE17" i="1"/>
  <c r="BS66"/>
  <c r="BS64"/>
  <c r="BS62"/>
  <c r="BS58"/>
  <c r="BS56"/>
  <c r="BS52"/>
  <c r="BS49"/>
  <c r="BS44"/>
  <c r="BS41"/>
  <c r="BS38"/>
  <c r="BS33"/>
  <c r="BS30"/>
  <c r="BS25"/>
  <c r="BS21"/>
  <c r="BS17"/>
  <c r="BS13"/>
  <c r="BG65"/>
  <c r="BG63"/>
  <c r="BG58"/>
  <c r="BG56"/>
  <c r="BG52"/>
  <c r="BG50"/>
  <c r="BG44"/>
  <c r="BG42"/>
  <c r="BG40"/>
  <c r="BG33"/>
  <c r="BG31"/>
  <c r="BG27"/>
  <c r="BG25"/>
  <c r="BG22"/>
  <c r="BG18"/>
  <c r="BG13"/>
  <c r="K57" i="5"/>
  <c r="K117" s="1"/>
  <c r="K52"/>
  <c r="K73" s="1"/>
  <c r="K46"/>
  <c r="K71" s="1"/>
  <c r="K40"/>
  <c r="K111" s="1"/>
  <c r="K128" s="1"/>
  <c r="K36"/>
  <c r="K120" s="1"/>
  <c r="K30"/>
  <c r="K82" s="1"/>
  <c r="K134" s="1"/>
  <c r="K25"/>
  <c r="K90" s="1"/>
  <c r="K19"/>
  <c r="K91" s="1"/>
  <c r="K14"/>
  <c r="K68" s="1"/>
  <c r="K9"/>
  <c r="K97" s="1"/>
  <c r="K5"/>
  <c r="K115" s="1"/>
  <c r="CE11" i="1"/>
  <c r="P5" i="5"/>
  <c r="P115" s="1"/>
  <c r="P31" i="7" s="1"/>
  <c r="I66" s="1"/>
  <c r="P59" i="5"/>
  <c r="P74" s="1"/>
  <c r="P9" i="7" s="1"/>
  <c r="I44" s="1"/>
  <c r="CE65" i="1"/>
  <c r="P57" i="5"/>
  <c r="P117" s="1"/>
  <c r="P33" i="7" s="1"/>
  <c r="I68" s="1"/>
  <c r="CE63" i="1"/>
  <c r="P53" i="5"/>
  <c r="P105" s="1"/>
  <c r="P27" i="7" s="1"/>
  <c r="I62" s="1"/>
  <c r="CE59" i="1"/>
  <c r="P51" i="5"/>
  <c r="P87" s="1"/>
  <c r="P15" i="7" s="1"/>
  <c r="I50" s="1"/>
  <c r="CE57" i="1"/>
  <c r="P49" i="5"/>
  <c r="P119" s="1"/>
  <c r="P35" i="7" s="1"/>
  <c r="I70" s="1"/>
  <c r="CE55" i="1"/>
  <c r="P44" i="5"/>
  <c r="P113" s="1"/>
  <c r="P128" s="1"/>
  <c r="CE50" i="1"/>
  <c r="P39" i="5"/>
  <c r="P103" s="1"/>
  <c r="P25" i="7" s="1"/>
  <c r="I60" s="1"/>
  <c r="CE45" i="1"/>
  <c r="P36" i="5"/>
  <c r="P120" s="1"/>
  <c r="P36" i="7" s="1"/>
  <c r="I71" s="1"/>
  <c r="CE42" i="1"/>
  <c r="P34" i="5"/>
  <c r="P75" s="1"/>
  <c r="P10" i="7" s="1"/>
  <c r="I45" s="1"/>
  <c r="CE40" i="1"/>
  <c r="P28" i="5"/>
  <c r="P89" s="1"/>
  <c r="P17" i="7" s="1"/>
  <c r="I52" s="1"/>
  <c r="CE34" i="1"/>
  <c r="P25" i="5"/>
  <c r="P90" s="1"/>
  <c r="P18" i="7" s="1"/>
  <c r="I53" s="1"/>
  <c r="CE31" i="1"/>
  <c r="P21" i="5"/>
  <c r="P114" s="1"/>
  <c r="P30" i="7" s="1"/>
  <c r="I65" s="1"/>
  <c r="CE27" i="1"/>
  <c r="P16" i="5"/>
  <c r="P72" s="1"/>
  <c r="P7" i="7" s="1"/>
  <c r="I42" s="1"/>
  <c r="CE22" i="1"/>
  <c r="P12" i="5"/>
  <c r="P118" s="1"/>
  <c r="P34" i="7" s="1"/>
  <c r="I69" s="1"/>
  <c r="CE18" i="1"/>
  <c r="M59" i="5"/>
  <c r="M74" s="1"/>
  <c r="M53"/>
  <c r="M105" s="1"/>
  <c r="M49"/>
  <c r="M119" s="1"/>
  <c r="M39"/>
  <c r="M103" s="1"/>
  <c r="M34"/>
  <c r="M75" s="1"/>
  <c r="M25"/>
  <c r="M90" s="1"/>
  <c r="M16"/>
  <c r="M72" s="1"/>
  <c r="M133" s="1"/>
  <c r="M8"/>
  <c r="M116" s="1"/>
  <c r="BG11" i="1"/>
  <c r="L5" i="5"/>
  <c r="L115" s="1"/>
  <c r="BS11" i="1"/>
  <c r="N5" i="5"/>
  <c r="N115" s="1"/>
  <c r="BY11" i="1"/>
  <c r="O127" i="5"/>
  <c r="O125"/>
  <c r="O133"/>
  <c r="CE14" i="1"/>
  <c r="CE13"/>
  <c r="CK11"/>
  <c r="CK65"/>
  <c r="CK63"/>
  <c r="CK59"/>
  <c r="CK57"/>
  <c r="CK55"/>
  <c r="CK50"/>
  <c r="CK45"/>
  <c r="CK42"/>
  <c r="CK40"/>
  <c r="CK34"/>
  <c r="CK31"/>
  <c r="CK27"/>
  <c r="CK22"/>
  <c r="CK18"/>
  <c r="CK14"/>
  <c r="Q28" i="5"/>
  <c r="Q89" s="1"/>
  <c r="Q17" i="7" s="1"/>
  <c r="J52" s="1"/>
  <c r="Q25" i="5"/>
  <c r="Q90" s="1"/>
  <c r="Q18" i="7" s="1"/>
  <c r="J53" s="1"/>
  <c r="Q21" i="5"/>
  <c r="Q114" s="1"/>
  <c r="Q30" i="7" s="1"/>
  <c r="J65" s="1"/>
  <c r="Q16" i="5"/>
  <c r="Q72" s="1"/>
  <c r="Q7" i="7" s="1"/>
  <c r="J42" s="1"/>
  <c r="Q12" i="5"/>
  <c r="Q118" s="1"/>
  <c r="Q34" i="7" s="1"/>
  <c r="J69" s="1"/>
  <c r="Q8" i="5"/>
  <c r="Q116" s="1"/>
  <c r="Q32" i="7" s="1"/>
  <c r="J67" s="1"/>
  <c r="Q5" i="5"/>
  <c r="Q115" s="1"/>
  <c r="Q31" i="7" s="1"/>
  <c r="J66" s="1"/>
  <c r="CQ66" i="1"/>
  <c r="CQ64"/>
  <c r="CQ62"/>
  <c r="CQ58"/>
  <c r="CQ56"/>
  <c r="CQ52"/>
  <c r="CQ49"/>
  <c r="CQ44"/>
  <c r="CQ41"/>
  <c r="CQ38"/>
  <c r="CQ33"/>
  <c r="CQ30"/>
  <c r="CQ25"/>
  <c r="CQ21"/>
  <c r="CQ17"/>
  <c r="CQ13"/>
  <c r="R60" i="5"/>
  <c r="R77" s="1"/>
  <c r="R12" i="7" s="1"/>
  <c r="K47" s="1"/>
  <c r="R58" i="5"/>
  <c r="R99" s="1"/>
  <c r="R21" i="7" s="1"/>
  <c r="K56" s="1"/>
  <c r="R56" i="5"/>
  <c r="R100" s="1"/>
  <c r="R22" i="7" s="1"/>
  <c r="K57" s="1"/>
  <c r="R52" i="5"/>
  <c r="R73" s="1"/>
  <c r="R8" i="7" s="1"/>
  <c r="K43" s="1"/>
  <c r="R50" i="5"/>
  <c r="R76" s="1"/>
  <c r="R11" i="7" s="1"/>
  <c r="K46" s="1"/>
  <c r="R46" i="5"/>
  <c r="R71" s="1"/>
  <c r="R6" i="7" s="1"/>
  <c r="K41" s="1"/>
  <c r="R43" i="5"/>
  <c r="R65" s="1"/>
  <c r="R38"/>
  <c r="R88" s="1"/>
  <c r="R16" i="7" s="1"/>
  <c r="K51" s="1"/>
  <c r="R35" i="5"/>
  <c r="R102" s="1"/>
  <c r="R24" i="7" s="1"/>
  <c r="K59" s="1"/>
  <c r="R32" i="5"/>
  <c r="R104" s="1"/>
  <c r="R26" i="7" s="1"/>
  <c r="K61" s="1"/>
  <c r="R27" i="5"/>
  <c r="R106" s="1"/>
  <c r="R28" i="7" s="1"/>
  <c r="K63" s="1"/>
  <c r="R24" i="5"/>
  <c r="R92" s="1"/>
  <c r="R20" i="7" s="1"/>
  <c r="K55" s="1"/>
  <c r="R19" i="5"/>
  <c r="R91" s="1"/>
  <c r="R19" i="7" s="1"/>
  <c r="K54" s="1"/>
  <c r="R15" i="5"/>
  <c r="R85" s="1"/>
  <c r="R13" i="7" s="1"/>
  <c r="K48" s="1"/>
  <c r="R11" i="5"/>
  <c r="R86" s="1"/>
  <c r="R14" i="7" s="1"/>
  <c r="K49" s="1"/>
  <c r="R7" i="5"/>
  <c r="R101" s="1"/>
  <c r="R23" i="7" s="1"/>
  <c r="K58" s="1"/>
  <c r="CW65" i="1"/>
  <c r="CW63"/>
  <c r="CW58"/>
  <c r="CW57"/>
  <c r="CW56"/>
  <c r="CW55"/>
  <c r="CW52"/>
  <c r="CW50"/>
  <c r="CW49"/>
  <c r="CW45"/>
  <c r="CW44"/>
  <c r="CW42"/>
  <c r="CW41"/>
  <c r="CW40"/>
  <c r="CW38"/>
  <c r="CW34"/>
  <c r="CW33"/>
  <c r="CW31"/>
  <c r="CW30"/>
  <c r="CW27"/>
  <c r="CW25"/>
  <c r="CW22"/>
  <c r="CW21"/>
  <c r="CW18"/>
  <c r="CW17"/>
  <c r="CW13"/>
  <c r="W127" i="5"/>
  <c r="V127"/>
  <c r="W133"/>
  <c r="V134"/>
  <c r="S126"/>
  <c r="S13" i="7"/>
  <c r="L48" s="1"/>
  <c r="DC50" i="1"/>
  <c r="DC38"/>
  <c r="DC58"/>
  <c r="DC52"/>
  <c r="DC44"/>
  <c r="DC34"/>
  <c r="DC27"/>
  <c r="DC18"/>
  <c r="DC63"/>
  <c r="DC17"/>
  <c r="DC25"/>
  <c r="DC45"/>
  <c r="DC57"/>
  <c r="CW11"/>
  <c r="S5" i="5"/>
  <c r="S115" s="1"/>
  <c r="S31" i="7" s="1"/>
  <c r="L66" s="1"/>
  <c r="S60" i="5"/>
  <c r="S77" s="1"/>
  <c r="S12" i="7" s="1"/>
  <c r="L47" s="1"/>
  <c r="DC66" i="1"/>
  <c r="S58" i="5"/>
  <c r="S99" s="1"/>
  <c r="DC64" i="1"/>
  <c r="S56" i="5"/>
  <c r="S100" s="1"/>
  <c r="S22" i="7" s="1"/>
  <c r="L57" s="1"/>
  <c r="DC62" i="1"/>
  <c r="DC59"/>
  <c r="S53" i="5"/>
  <c r="S105" s="1"/>
  <c r="S27" i="7" s="1"/>
  <c r="L62" s="1"/>
  <c r="CK66" i="1"/>
  <c r="CK64"/>
  <c r="CK62"/>
  <c r="CK58"/>
  <c r="CK56"/>
  <c r="CK52"/>
  <c r="CK49"/>
  <c r="CK44"/>
  <c r="CK41"/>
  <c r="CK38"/>
  <c r="CK33"/>
  <c r="CK30"/>
  <c r="CK25"/>
  <c r="CK21"/>
  <c r="CK17"/>
  <c r="CK13"/>
  <c r="Q27" i="5"/>
  <c r="Q106" s="1"/>
  <c r="Q28" i="7" s="1"/>
  <c r="J63" s="1"/>
  <c r="Q24" i="5"/>
  <c r="Q92" s="1"/>
  <c r="Q20" i="7" s="1"/>
  <c r="J55" s="1"/>
  <c r="Q19" i="5"/>
  <c r="Q91" s="1"/>
  <c r="Q19" i="7" s="1"/>
  <c r="J54" s="1"/>
  <c r="Q15" i="5"/>
  <c r="Q85" s="1"/>
  <c r="Q11"/>
  <c r="Q86" s="1"/>
  <c r="Q14" i="7" s="1"/>
  <c r="J49" s="1"/>
  <c r="Q7" i="5"/>
  <c r="Q101" s="1"/>
  <c r="Q23" i="7" s="1"/>
  <c r="J58" s="1"/>
  <c r="Q32" i="5"/>
  <c r="Q104" s="1"/>
  <c r="Q26" i="7" s="1"/>
  <c r="J61" s="1"/>
  <c r="R59" i="5"/>
  <c r="R74" s="1"/>
  <c r="R9" i="7" s="1"/>
  <c r="K44" s="1"/>
  <c r="R57" i="5"/>
  <c r="R117" s="1"/>
  <c r="R33" i="7" s="1"/>
  <c r="K68" s="1"/>
  <c r="R53" i="5"/>
  <c r="R105" s="1"/>
  <c r="R27" i="7" s="1"/>
  <c r="K62" s="1"/>
  <c r="R51" i="5"/>
  <c r="R87" s="1"/>
  <c r="R15" i="7" s="1"/>
  <c r="K50" s="1"/>
  <c r="R49" i="5"/>
  <c r="R119" s="1"/>
  <c r="R35" i="7" s="1"/>
  <c r="K70" s="1"/>
  <c r="R44" i="5"/>
  <c r="R113" s="1"/>
  <c r="R39"/>
  <c r="R103" s="1"/>
  <c r="R25" i="7" s="1"/>
  <c r="K60" s="1"/>
  <c r="R36" i="5"/>
  <c r="R120" s="1"/>
  <c r="R36" i="7" s="1"/>
  <c r="K71" s="1"/>
  <c r="R34" i="5"/>
  <c r="R75" s="1"/>
  <c r="R10" i="7" s="1"/>
  <c r="K45" s="1"/>
  <c r="R28" i="5"/>
  <c r="R89" s="1"/>
  <c r="R17" i="7" s="1"/>
  <c r="K52" s="1"/>
  <c r="R25" i="5"/>
  <c r="R90" s="1"/>
  <c r="R18" i="7" s="1"/>
  <c r="K53" s="1"/>
  <c r="R21" i="5"/>
  <c r="R114" s="1"/>
  <c r="R30" i="7" s="1"/>
  <c r="K65" s="1"/>
  <c r="R16" i="5"/>
  <c r="R72" s="1"/>
  <c r="R7" i="7" s="1"/>
  <c r="K42" s="1"/>
  <c r="R12" i="5"/>
  <c r="R118" s="1"/>
  <c r="R34" i="7" s="1"/>
  <c r="K69" s="1"/>
  <c r="R8" i="5"/>
  <c r="R116" s="1"/>
  <c r="R32" i="7" s="1"/>
  <c r="K67" s="1"/>
  <c r="R5" i="5"/>
  <c r="R115" s="1"/>
  <c r="R31" i="7" s="1"/>
  <c r="K66" s="1"/>
  <c r="DC42" i="1"/>
  <c r="DC30"/>
  <c r="DC11"/>
  <c r="DC56"/>
  <c r="DC49"/>
  <c r="DC40"/>
  <c r="DC31"/>
  <c r="DC22"/>
  <c r="DC13"/>
  <c r="DC65"/>
  <c r="DC21"/>
  <c r="DC33"/>
  <c r="DC55"/>
  <c r="K135" i="5"/>
  <c r="K133"/>
  <c r="K136"/>
  <c r="L135"/>
  <c r="L127"/>
  <c r="L133"/>
  <c r="L125"/>
  <c r="L134"/>
  <c r="L126"/>
  <c r="M136"/>
  <c r="N135"/>
  <c r="N133"/>
  <c r="N134"/>
  <c r="P136"/>
  <c r="P29" i="7"/>
  <c r="I64" s="1"/>
  <c r="Q21"/>
  <c r="J56" s="1"/>
  <c r="Q133" i="5"/>
  <c r="Q125"/>
  <c r="Q5" i="7"/>
  <c r="J40" s="1"/>
  <c r="R29"/>
  <c r="K64" s="1"/>
  <c r="K126" i="5"/>
  <c r="L136"/>
  <c r="L128"/>
  <c r="M135"/>
  <c r="M127"/>
  <c r="M125"/>
  <c r="M134"/>
  <c r="M126"/>
  <c r="N136"/>
  <c r="N128"/>
  <c r="P21" i="7"/>
  <c r="I56" s="1"/>
  <c r="P135" i="5"/>
  <c r="P5" i="7"/>
  <c r="I40" s="1"/>
  <c r="P125" i="5"/>
  <c r="P126"/>
  <c r="P13" i="7"/>
  <c r="I48" s="1"/>
  <c r="Q29"/>
  <c r="J64" s="1"/>
  <c r="Q128" i="5"/>
  <c r="Q13" i="7"/>
  <c r="J48" s="1"/>
  <c r="Q126" i="5"/>
  <c r="R135"/>
  <c r="R5" i="7"/>
  <c r="K40" s="1"/>
  <c r="R125" i="5"/>
  <c r="AT12" i="1"/>
  <c r="J6" i="5" s="1"/>
  <c r="J84" s="1"/>
  <c r="AT13" i="1"/>
  <c r="J7" i="5" s="1"/>
  <c r="J101" s="1"/>
  <c r="AT14" i="1"/>
  <c r="J8" i="5" s="1"/>
  <c r="J116" s="1"/>
  <c r="AT15" i="1"/>
  <c r="J9" i="5" s="1"/>
  <c r="J97" s="1"/>
  <c r="AT16" i="1"/>
  <c r="J10" i="5" s="1"/>
  <c r="J107" s="1"/>
  <c r="AT17" i="1"/>
  <c r="J11" i="5" s="1"/>
  <c r="J86" s="1"/>
  <c r="AT18" i="1"/>
  <c r="J12" i="5" s="1"/>
  <c r="J118" s="1"/>
  <c r="AT19" i="1"/>
  <c r="J13" i="5" s="1"/>
  <c r="J112" s="1"/>
  <c r="AT20" i="1"/>
  <c r="J14" i="5" s="1"/>
  <c r="J68" s="1"/>
  <c r="AT21" i="1"/>
  <c r="J15" i="5" s="1"/>
  <c r="J85" s="1"/>
  <c r="AT22" i="1"/>
  <c r="J16" i="5" s="1"/>
  <c r="J72" s="1"/>
  <c r="AT23" i="1"/>
  <c r="J17" i="5" s="1"/>
  <c r="J94" s="1"/>
  <c r="AT24" i="1"/>
  <c r="J18" i="5" s="1"/>
  <c r="J69" s="1"/>
  <c r="AT25" i="1"/>
  <c r="J19" i="5" s="1"/>
  <c r="J91" s="1"/>
  <c r="AT26" i="1"/>
  <c r="J20" i="5" s="1"/>
  <c r="J110" s="1"/>
  <c r="AT27" i="1"/>
  <c r="J21" i="5" s="1"/>
  <c r="J114" s="1"/>
  <c r="AT28" i="1"/>
  <c r="J22" i="5" s="1"/>
  <c r="J67" s="1"/>
  <c r="AT29" i="1"/>
  <c r="J23" i="5" s="1"/>
  <c r="J80" s="1"/>
  <c r="AT30" i="1"/>
  <c r="J24" i="5" s="1"/>
  <c r="J92" s="1"/>
  <c r="AT31" i="1"/>
  <c r="J25" i="5" s="1"/>
  <c r="J90" s="1"/>
  <c r="AT32" i="1"/>
  <c r="J26" i="5" s="1"/>
  <c r="J98" s="1"/>
  <c r="AT33" i="1"/>
  <c r="J27" i="5" s="1"/>
  <c r="J106" s="1"/>
  <c r="AT34" i="1"/>
  <c r="J28" i="5" s="1"/>
  <c r="J89" s="1"/>
  <c r="AT35" i="1"/>
  <c r="J29" i="5" s="1"/>
  <c r="J79" s="1"/>
  <c r="AT36" i="1"/>
  <c r="J30" i="5" s="1"/>
  <c r="J82" s="1"/>
  <c r="AT37" i="1"/>
  <c r="J31" i="5" s="1"/>
  <c r="J66" s="1"/>
  <c r="AT38" i="1"/>
  <c r="J32" i="5" s="1"/>
  <c r="J104" s="1"/>
  <c r="AT39" i="1"/>
  <c r="J33" i="5" s="1"/>
  <c r="J81" s="1"/>
  <c r="AT40" i="1"/>
  <c r="J34" i="5" s="1"/>
  <c r="J75" s="1"/>
  <c r="AT41" i="1"/>
  <c r="J35" i="5" s="1"/>
  <c r="J102" s="1"/>
  <c r="AT42" i="1"/>
  <c r="J36" i="5" s="1"/>
  <c r="J120" s="1"/>
  <c r="AT43" i="1"/>
  <c r="J37" i="5" s="1"/>
  <c r="J83" s="1"/>
  <c r="AT44" i="1"/>
  <c r="J38" i="5" s="1"/>
  <c r="J88" s="1"/>
  <c r="AT45" i="1"/>
  <c r="J39" i="5" s="1"/>
  <c r="J103" s="1"/>
  <c r="AT46" i="1"/>
  <c r="J40" i="5" s="1"/>
  <c r="J111" s="1"/>
  <c r="AT47" i="1"/>
  <c r="J41" i="5" s="1"/>
  <c r="J78" s="1"/>
  <c r="AT48" i="1"/>
  <c r="J42" i="5" s="1"/>
  <c r="J95" s="1"/>
  <c r="AT49" i="1"/>
  <c r="J43" i="5" s="1"/>
  <c r="J65" s="1"/>
  <c r="AT50" i="1"/>
  <c r="J44" i="5" s="1"/>
  <c r="J113" s="1"/>
  <c r="AT51" i="1"/>
  <c r="J45" i="5" s="1"/>
  <c r="J96" s="1"/>
  <c r="AT52" i="1"/>
  <c r="J46" i="5" s="1"/>
  <c r="J71" s="1"/>
  <c r="AT53" i="1"/>
  <c r="J47" i="5" s="1"/>
  <c r="J109" s="1"/>
  <c r="AT54" i="1"/>
  <c r="J48" i="5" s="1"/>
  <c r="J108" s="1"/>
  <c r="AT55" i="1"/>
  <c r="J49" i="5" s="1"/>
  <c r="J119" s="1"/>
  <c r="AT56" i="1"/>
  <c r="J50" i="5" s="1"/>
  <c r="J76" s="1"/>
  <c r="AT57" i="1"/>
  <c r="J51" i="5" s="1"/>
  <c r="J87" s="1"/>
  <c r="AT58" i="1"/>
  <c r="J52" i="5" s="1"/>
  <c r="J73" s="1"/>
  <c r="AT59" i="1"/>
  <c r="J53" i="5" s="1"/>
  <c r="J105" s="1"/>
  <c r="AT60" i="1"/>
  <c r="J54" i="5" s="1"/>
  <c r="J70" s="1"/>
  <c r="AT61" i="1"/>
  <c r="J55" i="5" s="1"/>
  <c r="J93" s="1"/>
  <c r="AT62" i="1"/>
  <c r="J56" i="5" s="1"/>
  <c r="J100" s="1"/>
  <c r="AT63" i="1"/>
  <c r="J57" i="5" s="1"/>
  <c r="J117" s="1"/>
  <c r="AT64" i="1"/>
  <c r="J58" i="5" s="1"/>
  <c r="J99" s="1"/>
  <c r="AT65" i="1"/>
  <c r="J59" i="5" s="1"/>
  <c r="J74" s="1"/>
  <c r="AT66" i="1"/>
  <c r="J60" i="5" s="1"/>
  <c r="J77" s="1"/>
  <c r="AT11" i="1"/>
  <c r="J5" i="5" s="1"/>
  <c r="J115" s="1"/>
  <c r="X10" i="2"/>
  <c r="X11"/>
  <c r="X12"/>
  <c r="X13"/>
  <c r="X14"/>
  <c r="X15"/>
  <c r="X16"/>
  <c r="X17"/>
  <c r="X18"/>
  <c r="X19"/>
  <c r="X20"/>
  <c r="X21"/>
  <c r="X22"/>
  <c r="X23"/>
  <c r="X24"/>
  <c r="X25"/>
  <c r="X26"/>
  <c r="X27"/>
  <c r="X28"/>
  <c r="X29"/>
  <c r="X30"/>
  <c r="X31"/>
  <c r="X32"/>
  <c r="X33"/>
  <c r="X34"/>
  <c r="X35"/>
  <c r="X36"/>
  <c r="X37"/>
  <c r="X38"/>
  <c r="X39"/>
  <c r="X40"/>
  <c r="X41"/>
  <c r="X42"/>
  <c r="X43"/>
  <c r="X44"/>
  <c r="X45"/>
  <c r="X46"/>
  <c r="X47"/>
  <c r="X48"/>
  <c r="X49"/>
  <c r="X50"/>
  <c r="X51"/>
  <c r="X52"/>
  <c r="X53"/>
  <c r="X54"/>
  <c r="X55"/>
  <c r="X56"/>
  <c r="X57"/>
  <c r="X58"/>
  <c r="X59"/>
  <c r="X60"/>
  <c r="X61"/>
  <c r="X62"/>
  <c r="X63"/>
  <c r="X64"/>
  <c r="X9"/>
  <c r="J79" i="4"/>
  <c r="M79"/>
  <c r="P79"/>
  <c r="J80"/>
  <c r="M80"/>
  <c r="P80"/>
  <c r="G80"/>
  <c r="G79"/>
  <c r="J59"/>
  <c r="M59"/>
  <c r="P59"/>
  <c r="G59"/>
  <c r="J49"/>
  <c r="M49"/>
  <c r="P49"/>
  <c r="G49"/>
  <c r="X53"/>
  <c r="AA53"/>
  <c r="AD53"/>
  <c r="U53"/>
  <c r="X52"/>
  <c r="AA52"/>
  <c r="AD52"/>
  <c r="U52"/>
  <c r="J58"/>
  <c r="M58"/>
  <c r="P58"/>
  <c r="G58"/>
  <c r="J48"/>
  <c r="M48"/>
  <c r="P48"/>
  <c r="G48"/>
  <c r="Z5"/>
  <c r="Z6"/>
  <c r="Z7"/>
  <c r="Z8"/>
  <c r="Z9"/>
  <c r="Z10"/>
  <c r="Z11"/>
  <c r="Z12"/>
  <c r="Z13"/>
  <c r="Z14"/>
  <c r="Z15"/>
  <c r="Z16"/>
  <c r="Z17"/>
  <c r="Z18"/>
  <c r="Z19"/>
  <c r="Z4"/>
  <c r="V5"/>
  <c r="V6"/>
  <c r="V7"/>
  <c r="V8"/>
  <c r="V9"/>
  <c r="V10"/>
  <c r="V11"/>
  <c r="V12"/>
  <c r="V13"/>
  <c r="V14"/>
  <c r="V15"/>
  <c r="V16"/>
  <c r="V17"/>
  <c r="V18"/>
  <c r="V19"/>
  <c r="V4"/>
  <c r="P5"/>
  <c r="P6"/>
  <c r="P7"/>
  <c r="P8"/>
  <c r="P9"/>
  <c r="P10"/>
  <c r="P11"/>
  <c r="P4"/>
  <c r="L5"/>
  <c r="L6"/>
  <c r="L7"/>
  <c r="L8"/>
  <c r="L9"/>
  <c r="L10"/>
  <c r="L11"/>
  <c r="L4"/>
  <c r="H5"/>
  <c r="H6"/>
  <c r="H7"/>
  <c r="H8"/>
  <c r="H9"/>
  <c r="H10"/>
  <c r="H11"/>
  <c r="H4"/>
  <c r="M35" i="3"/>
  <c r="Q35"/>
  <c r="U35"/>
  <c r="I35"/>
  <c r="U10" i="2"/>
  <c r="U11"/>
  <c r="U12"/>
  <c r="U13"/>
  <c r="U14"/>
  <c r="U15"/>
  <c r="U16"/>
  <c r="U17"/>
  <c r="U18"/>
  <c r="U19"/>
  <c r="U20"/>
  <c r="U21"/>
  <c r="U22"/>
  <c r="U23"/>
  <c r="U24"/>
  <c r="U25"/>
  <c r="U26"/>
  <c r="U27"/>
  <c r="U28"/>
  <c r="U29"/>
  <c r="U30"/>
  <c r="U31"/>
  <c r="U32"/>
  <c r="U33"/>
  <c r="U34"/>
  <c r="U35"/>
  <c r="U36"/>
  <c r="U37"/>
  <c r="U38"/>
  <c r="U39"/>
  <c r="U40"/>
  <c r="U41"/>
  <c r="U42"/>
  <c r="U43"/>
  <c r="U44"/>
  <c r="U45"/>
  <c r="U46"/>
  <c r="U47"/>
  <c r="U48"/>
  <c r="U49"/>
  <c r="U50"/>
  <c r="U51"/>
  <c r="U52"/>
  <c r="U53"/>
  <c r="U54"/>
  <c r="U55"/>
  <c r="U56"/>
  <c r="U57"/>
  <c r="U58"/>
  <c r="U59"/>
  <c r="U60"/>
  <c r="U61"/>
  <c r="U62"/>
  <c r="U63"/>
  <c r="U64"/>
  <c r="U9"/>
  <c r="AN12" i="1"/>
  <c r="B52" i="4" s="1"/>
  <c r="AN13" i="1"/>
  <c r="AN14"/>
  <c r="B25" i="4" s="1"/>
  <c r="AN15" i="1"/>
  <c r="AN16"/>
  <c r="B10" i="4" s="1"/>
  <c r="AN17" i="1"/>
  <c r="AN18"/>
  <c r="B46" i="4" s="1"/>
  <c r="AN19" i="1"/>
  <c r="AN20"/>
  <c r="B11" i="4" s="1"/>
  <c r="AN21" i="1"/>
  <c r="AN22"/>
  <c r="B26" i="4" s="1"/>
  <c r="AN23" i="1"/>
  <c r="AN24"/>
  <c r="B34" i="4" s="1"/>
  <c r="AN25" i="1"/>
  <c r="AN26"/>
  <c r="B7" i="4" s="1"/>
  <c r="AN27" i="1"/>
  <c r="AN28"/>
  <c r="AU28" s="1"/>
  <c r="AN29"/>
  <c r="AN30"/>
  <c r="AU30" s="1"/>
  <c r="AN31"/>
  <c r="AN32"/>
  <c r="AU32" s="1"/>
  <c r="AN33"/>
  <c r="AN34"/>
  <c r="AU34" s="1"/>
  <c r="AN35"/>
  <c r="AN36"/>
  <c r="AU36" s="1"/>
  <c r="AN37"/>
  <c r="AN38"/>
  <c r="AU38" s="1"/>
  <c r="AN39"/>
  <c r="AN40"/>
  <c r="AU40" s="1"/>
  <c r="AN41"/>
  <c r="AN42"/>
  <c r="AU42" s="1"/>
  <c r="AN43"/>
  <c r="AN44"/>
  <c r="AU44" s="1"/>
  <c r="AN45"/>
  <c r="AN46"/>
  <c r="AU46" s="1"/>
  <c r="AN47"/>
  <c r="AN48"/>
  <c r="AU48" s="1"/>
  <c r="AN49"/>
  <c r="AN50"/>
  <c r="AU50" s="1"/>
  <c r="AN51"/>
  <c r="AN52"/>
  <c r="AU52" s="1"/>
  <c r="AN53"/>
  <c r="AN54"/>
  <c r="AU54" s="1"/>
  <c r="AN55"/>
  <c r="AN56"/>
  <c r="AU56" s="1"/>
  <c r="AN57"/>
  <c r="AN58"/>
  <c r="AU58" s="1"/>
  <c r="AN59"/>
  <c r="AN60"/>
  <c r="AU60" s="1"/>
  <c r="AN61"/>
  <c r="AN62"/>
  <c r="AU62" s="1"/>
  <c r="AN63"/>
  <c r="AN64"/>
  <c r="AU64" s="1"/>
  <c r="AN65"/>
  <c r="AN66"/>
  <c r="AU66" s="1"/>
  <c r="AN11"/>
  <c r="I5" i="5" s="1"/>
  <c r="I115" s="1"/>
  <c r="AH12" i="1"/>
  <c r="H6" i="5" s="1"/>
  <c r="H84" s="1"/>
  <c r="AH13" i="1"/>
  <c r="H7" i="5" s="1"/>
  <c r="H101" s="1"/>
  <c r="AH14" i="1"/>
  <c r="H8" i="5" s="1"/>
  <c r="H116" s="1"/>
  <c r="AH15" i="1"/>
  <c r="H9" i="5" s="1"/>
  <c r="H97" s="1"/>
  <c r="AH16" i="1"/>
  <c r="H10" i="5" s="1"/>
  <c r="H107" s="1"/>
  <c r="AH17" i="1"/>
  <c r="H11" i="5" s="1"/>
  <c r="H86" s="1"/>
  <c r="AH18" i="1"/>
  <c r="H12" i="5" s="1"/>
  <c r="H118" s="1"/>
  <c r="AH19" i="1"/>
  <c r="H13" i="5" s="1"/>
  <c r="H112" s="1"/>
  <c r="AH20" i="1"/>
  <c r="H14" i="5" s="1"/>
  <c r="H68" s="1"/>
  <c r="AH21" i="1"/>
  <c r="H15" i="5" s="1"/>
  <c r="H85" s="1"/>
  <c r="AH22" i="1"/>
  <c r="H16" i="5" s="1"/>
  <c r="H72" s="1"/>
  <c r="AH23" i="1"/>
  <c r="H17" i="5" s="1"/>
  <c r="H94" s="1"/>
  <c r="AH24" i="1"/>
  <c r="H18" i="5" s="1"/>
  <c r="H69" s="1"/>
  <c r="AH25" i="1"/>
  <c r="H19" i="5" s="1"/>
  <c r="H91" s="1"/>
  <c r="AH26" i="1"/>
  <c r="H20" i="5" s="1"/>
  <c r="H110" s="1"/>
  <c r="AH27" i="1"/>
  <c r="H21" i="5" s="1"/>
  <c r="H114" s="1"/>
  <c r="AH28" i="1"/>
  <c r="H22" i="5" s="1"/>
  <c r="H67" s="1"/>
  <c r="AH29" i="1"/>
  <c r="H23" i="5" s="1"/>
  <c r="H80" s="1"/>
  <c r="AH30" i="1"/>
  <c r="H24" i="5" s="1"/>
  <c r="H92" s="1"/>
  <c r="AH31" i="1"/>
  <c r="H25" i="5" s="1"/>
  <c r="H90" s="1"/>
  <c r="AH32" i="1"/>
  <c r="H26" i="5" s="1"/>
  <c r="H98" s="1"/>
  <c r="AH33" i="1"/>
  <c r="H27" i="5" s="1"/>
  <c r="H106" s="1"/>
  <c r="AH34" i="1"/>
  <c r="H28" i="5" s="1"/>
  <c r="H89" s="1"/>
  <c r="AH35" i="1"/>
  <c r="H29" i="5" s="1"/>
  <c r="H79" s="1"/>
  <c r="AH36" i="1"/>
  <c r="H30" i="5" s="1"/>
  <c r="H82" s="1"/>
  <c r="AH37" i="1"/>
  <c r="H31" i="5" s="1"/>
  <c r="H66" s="1"/>
  <c r="AH38" i="1"/>
  <c r="H32" i="5" s="1"/>
  <c r="H104" s="1"/>
  <c r="AH39" i="1"/>
  <c r="H33" i="5" s="1"/>
  <c r="H81" s="1"/>
  <c r="AH40" i="1"/>
  <c r="H34" i="5" s="1"/>
  <c r="H75" s="1"/>
  <c r="AH41" i="1"/>
  <c r="H35" i="5" s="1"/>
  <c r="H102" s="1"/>
  <c r="AH42" i="1"/>
  <c r="H36" i="5" s="1"/>
  <c r="H120" s="1"/>
  <c r="AH43" i="1"/>
  <c r="H37" i="5" s="1"/>
  <c r="H83" s="1"/>
  <c r="AH44" i="1"/>
  <c r="H38" i="5" s="1"/>
  <c r="H88" s="1"/>
  <c r="AH45" i="1"/>
  <c r="H39" i="5" s="1"/>
  <c r="H103" s="1"/>
  <c r="AH46" i="1"/>
  <c r="H40" i="5" s="1"/>
  <c r="H111" s="1"/>
  <c r="AH47" i="1"/>
  <c r="H41" i="5" s="1"/>
  <c r="H78" s="1"/>
  <c r="AH48" i="1"/>
  <c r="H42" i="5" s="1"/>
  <c r="H95" s="1"/>
  <c r="AH49" i="1"/>
  <c r="H43" i="5" s="1"/>
  <c r="H65" s="1"/>
  <c r="AH50" i="1"/>
  <c r="H44" i="5" s="1"/>
  <c r="H113" s="1"/>
  <c r="AH51" i="1"/>
  <c r="H45" i="5" s="1"/>
  <c r="H96" s="1"/>
  <c r="AH52" i="1"/>
  <c r="H46" i="5" s="1"/>
  <c r="H71" s="1"/>
  <c r="AH53" i="1"/>
  <c r="H47" i="5" s="1"/>
  <c r="H109" s="1"/>
  <c r="AH54" i="1"/>
  <c r="H48" i="5" s="1"/>
  <c r="H108" s="1"/>
  <c r="AH55" i="1"/>
  <c r="H49" i="5" s="1"/>
  <c r="H119" s="1"/>
  <c r="AH56" i="1"/>
  <c r="H50" i="5" s="1"/>
  <c r="H76" s="1"/>
  <c r="AH57" i="1"/>
  <c r="H51" i="5" s="1"/>
  <c r="H87" s="1"/>
  <c r="AH58" i="1"/>
  <c r="H52" i="5" s="1"/>
  <c r="H73" s="1"/>
  <c r="AH59" i="1"/>
  <c r="H53" i="5" s="1"/>
  <c r="H105" s="1"/>
  <c r="AH60" i="1"/>
  <c r="H54" i="5" s="1"/>
  <c r="H70" s="1"/>
  <c r="AH61" i="1"/>
  <c r="H55" i="5" s="1"/>
  <c r="H93" s="1"/>
  <c r="AH62" i="1"/>
  <c r="H56" i="5" s="1"/>
  <c r="H100" s="1"/>
  <c r="AH63" i="1"/>
  <c r="H57" i="5" s="1"/>
  <c r="H117" s="1"/>
  <c r="AH64" i="1"/>
  <c r="H58" i="5" s="1"/>
  <c r="H99" s="1"/>
  <c r="AH65" i="1"/>
  <c r="H59" i="5" s="1"/>
  <c r="H74" s="1"/>
  <c r="AH66" i="1"/>
  <c r="H60" i="5" s="1"/>
  <c r="H77" s="1"/>
  <c r="AH11" i="1"/>
  <c r="H5" i="5" s="1"/>
  <c r="H115" s="1"/>
  <c r="R10" i="2"/>
  <c r="R11"/>
  <c r="R12"/>
  <c r="R13"/>
  <c r="R14"/>
  <c r="R15"/>
  <c r="R16"/>
  <c r="R17"/>
  <c r="R18"/>
  <c r="R19"/>
  <c r="R20"/>
  <c r="R21"/>
  <c r="R22"/>
  <c r="R23"/>
  <c r="R24"/>
  <c r="R25"/>
  <c r="R26"/>
  <c r="R27"/>
  <c r="R28"/>
  <c r="R29"/>
  <c r="R30"/>
  <c r="R31"/>
  <c r="R32"/>
  <c r="R33"/>
  <c r="R34"/>
  <c r="R35"/>
  <c r="R36"/>
  <c r="R37"/>
  <c r="R38"/>
  <c r="R39"/>
  <c r="R40"/>
  <c r="R41"/>
  <c r="R42"/>
  <c r="R43"/>
  <c r="R44"/>
  <c r="R45"/>
  <c r="R46"/>
  <c r="R47"/>
  <c r="R48"/>
  <c r="R49"/>
  <c r="R50"/>
  <c r="R51"/>
  <c r="R52"/>
  <c r="R53"/>
  <c r="R54"/>
  <c r="R55"/>
  <c r="R56"/>
  <c r="R57"/>
  <c r="R58"/>
  <c r="R59"/>
  <c r="R60"/>
  <c r="R61"/>
  <c r="R62"/>
  <c r="R63"/>
  <c r="R64"/>
  <c r="R9"/>
  <c r="O9"/>
  <c r="AB12" i="1"/>
  <c r="AB13"/>
  <c r="G7" i="5" s="1"/>
  <c r="G101" s="1"/>
  <c r="AB14" i="1"/>
  <c r="AB15"/>
  <c r="AB16"/>
  <c r="AB17"/>
  <c r="G11" i="5" s="1"/>
  <c r="G86" s="1"/>
  <c r="AB18" i="1"/>
  <c r="AB19"/>
  <c r="AB20"/>
  <c r="AB21"/>
  <c r="G15" i="5" s="1"/>
  <c r="G85" s="1"/>
  <c r="AB22" i="1"/>
  <c r="AB23"/>
  <c r="AB24"/>
  <c r="AB25"/>
  <c r="G19" i="5" s="1"/>
  <c r="G91" s="1"/>
  <c r="AB26" i="1"/>
  <c r="AB27"/>
  <c r="AB28"/>
  <c r="AB29"/>
  <c r="G23" i="5" s="1"/>
  <c r="G80" s="1"/>
  <c r="AB30" i="1"/>
  <c r="AB31"/>
  <c r="AB32"/>
  <c r="AB33"/>
  <c r="G27" i="5" s="1"/>
  <c r="G106" s="1"/>
  <c r="AB34" i="1"/>
  <c r="AB35"/>
  <c r="AB36"/>
  <c r="AB37"/>
  <c r="G31" i="5" s="1"/>
  <c r="G66" s="1"/>
  <c r="AB38" i="1"/>
  <c r="AB39"/>
  <c r="AB40"/>
  <c r="AB41"/>
  <c r="G35" i="5" s="1"/>
  <c r="G102" s="1"/>
  <c r="AB42" i="1"/>
  <c r="AB43"/>
  <c r="AB44"/>
  <c r="AB45"/>
  <c r="G39" i="5" s="1"/>
  <c r="G103" s="1"/>
  <c r="AB46" i="1"/>
  <c r="AB47"/>
  <c r="AB48"/>
  <c r="AB49"/>
  <c r="G43" i="5" s="1"/>
  <c r="G65" s="1"/>
  <c r="AB50" i="1"/>
  <c r="AB51"/>
  <c r="AB52"/>
  <c r="AB53"/>
  <c r="G47" i="5" s="1"/>
  <c r="G109" s="1"/>
  <c r="AB54" i="1"/>
  <c r="AB55"/>
  <c r="AB56"/>
  <c r="AB57"/>
  <c r="G51" i="5" s="1"/>
  <c r="G87" s="1"/>
  <c r="AB58" i="1"/>
  <c r="AB59"/>
  <c r="AB60"/>
  <c r="AB61"/>
  <c r="G55" i="5" s="1"/>
  <c r="G93" s="1"/>
  <c r="AB62" i="1"/>
  <c r="AB63"/>
  <c r="AB64"/>
  <c r="AB65"/>
  <c r="G59" i="5" s="1"/>
  <c r="G74" s="1"/>
  <c r="AB66" i="1"/>
  <c r="O10" i="2"/>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V12" i="1"/>
  <c r="F6" i="5" s="1"/>
  <c r="F84" s="1"/>
  <c r="V13" i="1"/>
  <c r="F7" i="5" s="1"/>
  <c r="F101" s="1"/>
  <c r="V14" i="1"/>
  <c r="F8" i="5" s="1"/>
  <c r="F116" s="1"/>
  <c r="V15" i="1"/>
  <c r="F9" i="5" s="1"/>
  <c r="F97" s="1"/>
  <c r="V16" i="1"/>
  <c r="F10" i="5" s="1"/>
  <c r="F107" s="1"/>
  <c r="V17" i="1"/>
  <c r="F11" i="5" s="1"/>
  <c r="F86" s="1"/>
  <c r="V18" i="1"/>
  <c r="F12" i="5" s="1"/>
  <c r="F118" s="1"/>
  <c r="V19" i="1"/>
  <c r="F13" i="5" s="1"/>
  <c r="F112" s="1"/>
  <c r="V20" i="1"/>
  <c r="F14" i="5" s="1"/>
  <c r="F68" s="1"/>
  <c r="V21" i="1"/>
  <c r="F15" i="5" s="1"/>
  <c r="F85" s="1"/>
  <c r="V22" i="1"/>
  <c r="F16" i="5" s="1"/>
  <c r="F72" s="1"/>
  <c r="V23" i="1"/>
  <c r="F17" i="5" s="1"/>
  <c r="F94" s="1"/>
  <c r="V24" i="1"/>
  <c r="F18" i="5" s="1"/>
  <c r="F69" s="1"/>
  <c r="V25" i="1"/>
  <c r="F19" i="5" s="1"/>
  <c r="F91" s="1"/>
  <c r="V26" i="1"/>
  <c r="F20" i="5" s="1"/>
  <c r="F110" s="1"/>
  <c r="V27" i="1"/>
  <c r="F21" i="5" s="1"/>
  <c r="F114" s="1"/>
  <c r="V28" i="1"/>
  <c r="F22" i="5" s="1"/>
  <c r="F67" s="1"/>
  <c r="V29" i="1"/>
  <c r="F23" i="5" s="1"/>
  <c r="F80" s="1"/>
  <c r="V30" i="1"/>
  <c r="F24" i="5" s="1"/>
  <c r="F92" s="1"/>
  <c r="V31" i="1"/>
  <c r="F25" i="5" s="1"/>
  <c r="F90" s="1"/>
  <c r="V32" i="1"/>
  <c r="F26" i="5" s="1"/>
  <c r="F98" s="1"/>
  <c r="V33" i="1"/>
  <c r="F27" i="5" s="1"/>
  <c r="F106" s="1"/>
  <c r="V34" i="1"/>
  <c r="F28" i="5" s="1"/>
  <c r="F89" s="1"/>
  <c r="V35" i="1"/>
  <c r="F29" i="5" s="1"/>
  <c r="F79" s="1"/>
  <c r="V36" i="1"/>
  <c r="F30" i="5" s="1"/>
  <c r="F82" s="1"/>
  <c r="V37" i="1"/>
  <c r="F31" i="5" s="1"/>
  <c r="F66" s="1"/>
  <c r="V38" i="1"/>
  <c r="F32" i="5" s="1"/>
  <c r="F104" s="1"/>
  <c r="V39" i="1"/>
  <c r="F33" i="5" s="1"/>
  <c r="F81" s="1"/>
  <c r="V40" i="1"/>
  <c r="F34" i="5" s="1"/>
  <c r="F75" s="1"/>
  <c r="V41" i="1"/>
  <c r="F35" i="5" s="1"/>
  <c r="F102" s="1"/>
  <c r="V42" i="1"/>
  <c r="F36" i="5" s="1"/>
  <c r="F120" s="1"/>
  <c r="V43" i="1"/>
  <c r="F37" i="5" s="1"/>
  <c r="F83" s="1"/>
  <c r="V44" i="1"/>
  <c r="F38" i="5" s="1"/>
  <c r="F88" s="1"/>
  <c r="V45" i="1"/>
  <c r="F39" i="5" s="1"/>
  <c r="F103" s="1"/>
  <c r="V46" i="1"/>
  <c r="F40" i="5" s="1"/>
  <c r="F111" s="1"/>
  <c r="V47" i="1"/>
  <c r="F41" i="5" s="1"/>
  <c r="F78" s="1"/>
  <c r="V48" i="1"/>
  <c r="F42" i="5" s="1"/>
  <c r="F95" s="1"/>
  <c r="V49" i="1"/>
  <c r="F43" i="5" s="1"/>
  <c r="F65" s="1"/>
  <c r="V50" i="1"/>
  <c r="F44" i="5" s="1"/>
  <c r="F113" s="1"/>
  <c r="V51" i="1"/>
  <c r="F45" i="5" s="1"/>
  <c r="F96" s="1"/>
  <c r="V52" i="1"/>
  <c r="F46" i="5" s="1"/>
  <c r="F71" s="1"/>
  <c r="V53" i="1"/>
  <c r="F47" i="5" s="1"/>
  <c r="F109" s="1"/>
  <c r="V54" i="1"/>
  <c r="F48" i="5" s="1"/>
  <c r="F108" s="1"/>
  <c r="V55" i="1"/>
  <c r="F49" i="5" s="1"/>
  <c r="F119" s="1"/>
  <c r="V56" i="1"/>
  <c r="F50" i="5" s="1"/>
  <c r="F76" s="1"/>
  <c r="V57" i="1"/>
  <c r="F51" i="5" s="1"/>
  <c r="F87" s="1"/>
  <c r="V58" i="1"/>
  <c r="F52" i="5" s="1"/>
  <c r="F73" s="1"/>
  <c r="V59" i="1"/>
  <c r="F53" i="5" s="1"/>
  <c r="F105" s="1"/>
  <c r="V60" i="1"/>
  <c r="F54" i="5" s="1"/>
  <c r="F70" s="1"/>
  <c r="V61" i="1"/>
  <c r="F55" i="5" s="1"/>
  <c r="F93" s="1"/>
  <c r="V62" i="1"/>
  <c r="F56" i="5" s="1"/>
  <c r="F100" s="1"/>
  <c r="V63" i="1"/>
  <c r="F57" i="5" s="1"/>
  <c r="F117" s="1"/>
  <c r="V64" i="1"/>
  <c r="F58" i="5" s="1"/>
  <c r="F99" s="1"/>
  <c r="V65" i="1"/>
  <c r="F59" i="5" s="1"/>
  <c r="F74" s="1"/>
  <c r="V66" i="1"/>
  <c r="F60" i="5" s="1"/>
  <c r="F77" s="1"/>
  <c r="V11" i="1"/>
  <c r="F5" i="5" s="1"/>
  <c r="F115" s="1"/>
  <c r="L10" i="2"/>
  <c r="L11"/>
  <c r="L12"/>
  <c r="L13"/>
  <c r="L14"/>
  <c r="L15"/>
  <c r="L16"/>
  <c r="L17"/>
  <c r="L18"/>
  <c r="L19"/>
  <c r="L20"/>
  <c r="L21"/>
  <c r="L22"/>
  <c r="L23"/>
  <c r="L24"/>
  <c r="L25"/>
  <c r="L26"/>
  <c r="L27"/>
  <c r="L28"/>
  <c r="L29"/>
  <c r="L30"/>
  <c r="L31"/>
  <c r="L32"/>
  <c r="L33"/>
  <c r="L34"/>
  <c r="L35"/>
  <c r="L36"/>
  <c r="L37"/>
  <c r="L38"/>
  <c r="L39"/>
  <c r="L40"/>
  <c r="L41"/>
  <c r="L42"/>
  <c r="L43"/>
  <c r="L44"/>
  <c r="L45"/>
  <c r="L46"/>
  <c r="L47"/>
  <c r="L48"/>
  <c r="L49"/>
  <c r="L50"/>
  <c r="L51"/>
  <c r="L52"/>
  <c r="L53"/>
  <c r="L54"/>
  <c r="L55"/>
  <c r="L56"/>
  <c r="L57"/>
  <c r="L58"/>
  <c r="L59"/>
  <c r="L60"/>
  <c r="L61"/>
  <c r="L62"/>
  <c r="L63"/>
  <c r="L64"/>
  <c r="L9"/>
  <c r="P66" i="1"/>
  <c r="P65"/>
  <c r="P64"/>
  <c r="P63"/>
  <c r="P62"/>
  <c r="P61"/>
  <c r="P60"/>
  <c r="P59"/>
  <c r="P58"/>
  <c r="P57"/>
  <c r="P56"/>
  <c r="P55"/>
  <c r="P54"/>
  <c r="P53"/>
  <c r="P52"/>
  <c r="P51"/>
  <c r="P50"/>
  <c r="P49"/>
  <c r="P48"/>
  <c r="P47"/>
  <c r="P46"/>
  <c r="P45"/>
  <c r="P44"/>
  <c r="P43"/>
  <c r="P42"/>
  <c r="P41"/>
  <c r="P40"/>
  <c r="P39"/>
  <c r="P38"/>
  <c r="P37"/>
  <c r="P36"/>
  <c r="P35"/>
  <c r="P34"/>
  <c r="P33"/>
  <c r="P32"/>
  <c r="P31"/>
  <c r="P30"/>
  <c r="P29"/>
  <c r="P28"/>
  <c r="P27"/>
  <c r="P26"/>
  <c r="P25"/>
  <c r="P24"/>
  <c r="P23"/>
  <c r="P22"/>
  <c r="P21"/>
  <c r="P20"/>
  <c r="P19"/>
  <c r="P18"/>
  <c r="P17"/>
  <c r="P16"/>
  <c r="P15"/>
  <c r="P14"/>
  <c r="P13"/>
  <c r="P12"/>
  <c r="P11"/>
  <c r="I10" i="2"/>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9"/>
  <c r="J12" i="1"/>
  <c r="J13"/>
  <c r="J14"/>
  <c r="J15"/>
  <c r="J16"/>
  <c r="J17"/>
  <c r="J18"/>
  <c r="J19"/>
  <c r="J20"/>
  <c r="J21"/>
  <c r="J22"/>
  <c r="J23"/>
  <c r="J24"/>
  <c r="J25"/>
  <c r="J26"/>
  <c r="J27"/>
  <c r="J28"/>
  <c r="J29"/>
  <c r="J30"/>
  <c r="D24" i="5" s="1"/>
  <c r="D92" s="1"/>
  <c r="J31" i="1"/>
  <c r="J32"/>
  <c r="J33"/>
  <c r="J34"/>
  <c r="J35"/>
  <c r="J36"/>
  <c r="J37"/>
  <c r="J38"/>
  <c r="J39"/>
  <c r="J40"/>
  <c r="J41"/>
  <c r="J42"/>
  <c r="J43"/>
  <c r="J44"/>
  <c r="J45"/>
  <c r="J46"/>
  <c r="J47"/>
  <c r="J48"/>
  <c r="J49"/>
  <c r="J50"/>
  <c r="J51"/>
  <c r="J52"/>
  <c r="J53"/>
  <c r="J54"/>
  <c r="J55"/>
  <c r="J56"/>
  <c r="J57"/>
  <c r="J58"/>
  <c r="J59"/>
  <c r="J60"/>
  <c r="J61"/>
  <c r="J62"/>
  <c r="J63"/>
  <c r="J64"/>
  <c r="J65"/>
  <c r="J66"/>
  <c r="J11"/>
  <c r="E50"/>
  <c r="C44" i="5" s="1"/>
  <c r="C113" s="1"/>
  <c r="E51" i="1"/>
  <c r="C45" i="5" s="1"/>
  <c r="C96" s="1"/>
  <c r="E52" i="1"/>
  <c r="C46" i="5" s="1"/>
  <c r="C71" s="1"/>
  <c r="E53" i="1"/>
  <c r="C47" i="5" s="1"/>
  <c r="C109" s="1"/>
  <c r="E54" i="1"/>
  <c r="C48" i="5" s="1"/>
  <c r="C108" s="1"/>
  <c r="E55" i="1"/>
  <c r="C49" i="5" s="1"/>
  <c r="C119" s="1"/>
  <c r="E56" i="1"/>
  <c r="C50" i="5" s="1"/>
  <c r="C76" s="1"/>
  <c r="E57" i="1"/>
  <c r="C51" i="5" s="1"/>
  <c r="C87" s="1"/>
  <c r="E58" i="1"/>
  <c r="C52" i="5" s="1"/>
  <c r="C73" s="1"/>
  <c r="E59" i="1"/>
  <c r="C53" i="5" s="1"/>
  <c r="C105" s="1"/>
  <c r="E60" i="1"/>
  <c r="C54" i="5" s="1"/>
  <c r="C70" s="1"/>
  <c r="E61" i="1"/>
  <c r="C55" i="5" s="1"/>
  <c r="C93" s="1"/>
  <c r="E62" i="1"/>
  <c r="C56" i="5" s="1"/>
  <c r="C100" s="1"/>
  <c r="E63" i="1"/>
  <c r="C57" i="5" s="1"/>
  <c r="C117" s="1"/>
  <c r="E64" i="1"/>
  <c r="C58" i="5" s="1"/>
  <c r="C99" s="1"/>
  <c r="E65" i="1"/>
  <c r="C59" i="5" s="1"/>
  <c r="C74" s="1"/>
  <c r="E66" i="1"/>
  <c r="C60" i="5" s="1"/>
  <c r="C77" s="1"/>
  <c r="E29" i="1"/>
  <c r="C23" i="5" s="1"/>
  <c r="C80" s="1"/>
  <c r="E30" i="1"/>
  <c r="C24" i="5" s="1"/>
  <c r="C92" s="1"/>
  <c r="E31" i="1"/>
  <c r="C25" i="5" s="1"/>
  <c r="C90" s="1"/>
  <c r="E32" i="1"/>
  <c r="C26" i="5" s="1"/>
  <c r="C98" s="1"/>
  <c r="E33" i="1"/>
  <c r="C27" i="5" s="1"/>
  <c r="C106" s="1"/>
  <c r="E34" i="1"/>
  <c r="C28" i="5" s="1"/>
  <c r="C89" s="1"/>
  <c r="E35" i="1"/>
  <c r="C29" i="5" s="1"/>
  <c r="C79" s="1"/>
  <c r="E36" i="1"/>
  <c r="C30" i="5" s="1"/>
  <c r="C82" s="1"/>
  <c r="E37" i="1"/>
  <c r="C31" i="5" s="1"/>
  <c r="C66" s="1"/>
  <c r="E38" i="1"/>
  <c r="C32" i="5" s="1"/>
  <c r="C104" s="1"/>
  <c r="E39" i="1"/>
  <c r="C33" i="5" s="1"/>
  <c r="C81" s="1"/>
  <c r="E40" i="1"/>
  <c r="C34" i="5" s="1"/>
  <c r="C75" s="1"/>
  <c r="E41" i="1"/>
  <c r="C35" i="5" s="1"/>
  <c r="C102" s="1"/>
  <c r="E42" i="1"/>
  <c r="C36" i="5" s="1"/>
  <c r="C120" s="1"/>
  <c r="E43" i="1"/>
  <c r="C37" i="5" s="1"/>
  <c r="C83" s="1"/>
  <c r="E44" i="1"/>
  <c r="C38" i="5" s="1"/>
  <c r="C88" s="1"/>
  <c r="E45" i="1"/>
  <c r="C39" i="5" s="1"/>
  <c r="C103" s="1"/>
  <c r="E46" i="1"/>
  <c r="C40" i="5" s="1"/>
  <c r="C111" s="1"/>
  <c r="E47" i="1"/>
  <c r="C41" i="5" s="1"/>
  <c r="C78" s="1"/>
  <c r="E48" i="1"/>
  <c r="C42" i="5" s="1"/>
  <c r="C95" s="1"/>
  <c r="E49" i="1"/>
  <c r="C43" i="5" s="1"/>
  <c r="C65" s="1"/>
  <c r="E28" i="1"/>
  <c r="C22" i="5" s="1"/>
  <c r="C67" s="1"/>
  <c r="E27" i="1"/>
  <c r="C21" i="5" s="1"/>
  <c r="C114" s="1"/>
  <c r="E26" i="1"/>
  <c r="C20" i="5" s="1"/>
  <c r="C110" s="1"/>
  <c r="E25" i="1"/>
  <c r="C19" i="5" s="1"/>
  <c r="C91" s="1"/>
  <c r="E24" i="1"/>
  <c r="C18" i="5" s="1"/>
  <c r="C69" s="1"/>
  <c r="E23" i="1"/>
  <c r="C17" i="5" s="1"/>
  <c r="C94" s="1"/>
  <c r="E22" i="1"/>
  <c r="C16" i="5" s="1"/>
  <c r="C72" s="1"/>
  <c r="E21" i="1"/>
  <c r="C15" i="5" s="1"/>
  <c r="C85" s="1"/>
  <c r="E20" i="1"/>
  <c r="C14" i="5" s="1"/>
  <c r="C68" s="1"/>
  <c r="E19" i="1"/>
  <c r="C13" i="5" s="1"/>
  <c r="C112" s="1"/>
  <c r="E18" i="1"/>
  <c r="C12" i="5" s="1"/>
  <c r="C118" s="1"/>
  <c r="E17" i="1"/>
  <c r="C11" i="5" s="1"/>
  <c r="C86" s="1"/>
  <c r="E16" i="1"/>
  <c r="C10" i="5" s="1"/>
  <c r="C107" s="1"/>
  <c r="E15" i="1"/>
  <c r="C9" i="5" s="1"/>
  <c r="C97" s="1"/>
  <c r="E14" i="1"/>
  <c r="C8" i="5" s="1"/>
  <c r="C116" s="1"/>
  <c r="E13" i="1"/>
  <c r="C7" i="5" s="1"/>
  <c r="C101" s="1"/>
  <c r="E12" i="1"/>
  <c r="C6" i="5" s="1"/>
  <c r="C84" s="1"/>
  <c r="E11" i="1"/>
  <c r="C5" i="5" s="1"/>
  <c r="C115" s="1"/>
  <c r="R136" l="1"/>
  <c r="AI11" i="1"/>
  <c r="H127" i="5"/>
  <c r="J135"/>
  <c r="R134"/>
  <c r="R133"/>
  <c r="R127"/>
  <c r="Q136"/>
  <c r="P134"/>
  <c r="P133"/>
  <c r="P127"/>
  <c r="Q135"/>
  <c r="AC11" i="1"/>
  <c r="W11"/>
  <c r="R126" i="5"/>
  <c r="Q134"/>
  <c r="Q127"/>
  <c r="S125"/>
  <c r="C133"/>
  <c r="C127"/>
  <c r="F128"/>
  <c r="H125"/>
  <c r="H134"/>
  <c r="J133"/>
  <c r="J134"/>
  <c r="S133"/>
  <c r="C136"/>
  <c r="F135"/>
  <c r="F133"/>
  <c r="F134"/>
  <c r="H136"/>
  <c r="K66" i="1"/>
  <c r="D60" i="5"/>
  <c r="D77" s="1"/>
  <c r="K62" i="1"/>
  <c r="D56" i="5"/>
  <c r="D100" s="1"/>
  <c r="K58" i="1"/>
  <c r="D52" i="5"/>
  <c r="D73" s="1"/>
  <c r="K52" i="1"/>
  <c r="D46" i="5"/>
  <c r="D71" s="1"/>
  <c r="K48" i="1"/>
  <c r="D42" i="5"/>
  <c r="D95" s="1"/>
  <c r="K46" i="1"/>
  <c r="D40" i="5"/>
  <c r="D111" s="1"/>
  <c r="K42" i="1"/>
  <c r="D36" i="5"/>
  <c r="D120" s="1"/>
  <c r="K40" i="1"/>
  <c r="D34" i="5"/>
  <c r="D75" s="1"/>
  <c r="K36" i="1"/>
  <c r="D30" i="5"/>
  <c r="D82" s="1"/>
  <c r="K34" i="1"/>
  <c r="D28" i="5"/>
  <c r="D89" s="1"/>
  <c r="K32" i="1"/>
  <c r="D26" i="5"/>
  <c r="D98" s="1"/>
  <c r="K28" i="1"/>
  <c r="D22" i="5"/>
  <c r="D67" s="1"/>
  <c r="K26" i="1"/>
  <c r="D20" i="5"/>
  <c r="D110" s="1"/>
  <c r="K24" i="1"/>
  <c r="D18" i="5"/>
  <c r="D69" s="1"/>
  <c r="K22" i="1"/>
  <c r="D16" i="5"/>
  <c r="D72" s="1"/>
  <c r="K20" i="1"/>
  <c r="D14" i="5"/>
  <c r="D68" s="1"/>
  <c r="K18" i="1"/>
  <c r="D12" i="5"/>
  <c r="D118" s="1"/>
  <c r="K16" i="1"/>
  <c r="D10" i="5"/>
  <c r="D107" s="1"/>
  <c r="K14" i="1"/>
  <c r="D8" i="5"/>
  <c r="D116" s="1"/>
  <c r="K12" i="1"/>
  <c r="D6" i="5"/>
  <c r="D84" s="1"/>
  <c r="Q12" i="1"/>
  <c r="E6" i="5"/>
  <c r="E84" s="1"/>
  <c r="Q14" i="1"/>
  <c r="E8" i="5"/>
  <c r="E116" s="1"/>
  <c r="Q16" i="1"/>
  <c r="E10" i="5"/>
  <c r="E107" s="1"/>
  <c r="Q18" i="1"/>
  <c r="E12" i="5"/>
  <c r="E118" s="1"/>
  <c r="Q20" i="1"/>
  <c r="E14" i="5"/>
  <c r="E68" s="1"/>
  <c r="Q22" i="1"/>
  <c r="E16" i="5"/>
  <c r="E72" s="1"/>
  <c r="Q24" i="1"/>
  <c r="E18" i="5"/>
  <c r="E69" s="1"/>
  <c r="Q26" i="1"/>
  <c r="E20" i="5"/>
  <c r="E110" s="1"/>
  <c r="Q28" i="1"/>
  <c r="E22" i="5"/>
  <c r="E67" s="1"/>
  <c r="Q30" i="1"/>
  <c r="E24" i="5"/>
  <c r="E92" s="1"/>
  <c r="Q32" i="1"/>
  <c r="E26" i="5"/>
  <c r="E98" s="1"/>
  <c r="Q34" i="1"/>
  <c r="E28" i="5"/>
  <c r="E89" s="1"/>
  <c r="Q36" i="1"/>
  <c r="E30" i="5"/>
  <c r="E82" s="1"/>
  <c r="Q38" i="1"/>
  <c r="E32" i="5"/>
  <c r="E104" s="1"/>
  <c r="Q40" i="1"/>
  <c r="E34" i="5"/>
  <c r="E75" s="1"/>
  <c r="Q42" i="1"/>
  <c r="E36" i="5"/>
  <c r="E120" s="1"/>
  <c r="Q44" i="1"/>
  <c r="E38" i="5"/>
  <c r="E88" s="1"/>
  <c r="Q46" i="1"/>
  <c r="E40" i="5"/>
  <c r="E111" s="1"/>
  <c r="Q48" i="1"/>
  <c r="E42" i="5"/>
  <c r="E95" s="1"/>
  <c r="Q50" i="1"/>
  <c r="E44" i="5"/>
  <c r="E113" s="1"/>
  <c r="Q52" i="1"/>
  <c r="E46" i="5"/>
  <c r="E71" s="1"/>
  <c r="Q54" i="1"/>
  <c r="E48" i="5"/>
  <c r="E108" s="1"/>
  <c r="Q56" i="1"/>
  <c r="E50" i="5"/>
  <c r="E76" s="1"/>
  <c r="Q58" i="1"/>
  <c r="E52" i="5"/>
  <c r="E73" s="1"/>
  <c r="Q60" i="1"/>
  <c r="E54" i="5"/>
  <c r="E70" s="1"/>
  <c r="Q62" i="1"/>
  <c r="E56" i="5"/>
  <c r="E100" s="1"/>
  <c r="Q64" i="1"/>
  <c r="E58" i="5"/>
  <c r="E99" s="1"/>
  <c r="Q66" i="1"/>
  <c r="E60" i="5"/>
  <c r="E77" s="1"/>
  <c r="AC64" i="1"/>
  <c r="G58" i="5"/>
  <c r="G99" s="1"/>
  <c r="AC62" i="1"/>
  <c r="G56" i="5"/>
  <c r="G100" s="1"/>
  <c r="AC59" i="1"/>
  <c r="G53" i="5"/>
  <c r="G105" s="1"/>
  <c r="AC56" i="1"/>
  <c r="G50" i="5"/>
  <c r="G76" s="1"/>
  <c r="AC54" i="1"/>
  <c r="G48" i="5"/>
  <c r="G108" s="1"/>
  <c r="AC51" i="1"/>
  <c r="G45" i="5"/>
  <c r="G96" s="1"/>
  <c r="AC48" i="1"/>
  <c r="G42" i="5"/>
  <c r="G95" s="1"/>
  <c r="AC46" i="1"/>
  <c r="G40" i="5"/>
  <c r="G111" s="1"/>
  <c r="AC43" i="1"/>
  <c r="G37" i="5"/>
  <c r="G83" s="1"/>
  <c r="AC40" i="1"/>
  <c r="G34" i="5"/>
  <c r="G75" s="1"/>
  <c r="AC38" i="1"/>
  <c r="G32" i="5"/>
  <c r="G104" s="1"/>
  <c r="AC35" i="1"/>
  <c r="G29" i="5"/>
  <c r="G79" s="1"/>
  <c r="AC32" i="1"/>
  <c r="G26" i="5"/>
  <c r="G98" s="1"/>
  <c r="AC30" i="1"/>
  <c r="G24" i="5"/>
  <c r="G92" s="1"/>
  <c r="AC27" i="1"/>
  <c r="G21" i="5"/>
  <c r="G114" s="1"/>
  <c r="AC24" i="1"/>
  <c r="G18" i="5"/>
  <c r="G69" s="1"/>
  <c r="AC22" i="1"/>
  <c r="G16" i="5"/>
  <c r="G72" s="1"/>
  <c r="AC19" i="1"/>
  <c r="G13" i="5"/>
  <c r="G112" s="1"/>
  <c r="AC16" i="1"/>
  <c r="G10" i="5"/>
  <c r="G107" s="1"/>
  <c r="AC14" i="1"/>
  <c r="G8" i="5"/>
  <c r="G116" s="1"/>
  <c r="AO65" i="1"/>
  <c r="I59" i="5"/>
  <c r="I74" s="1"/>
  <c r="AO63" i="1"/>
  <c r="I57" i="5"/>
  <c r="I117" s="1"/>
  <c r="AO61" i="1"/>
  <c r="I55" i="5"/>
  <c r="I93" s="1"/>
  <c r="AO59" i="1"/>
  <c r="I53" i="5"/>
  <c r="I105" s="1"/>
  <c r="AO57" i="1"/>
  <c r="I51" i="5"/>
  <c r="I87" s="1"/>
  <c r="AO55" i="1"/>
  <c r="I49" i="5"/>
  <c r="I119" s="1"/>
  <c r="AO53" i="1"/>
  <c r="I47" i="5"/>
  <c r="I109" s="1"/>
  <c r="AO51" i="1"/>
  <c r="I45" i="5"/>
  <c r="I96" s="1"/>
  <c r="AO49" i="1"/>
  <c r="I43" i="5"/>
  <c r="I65" s="1"/>
  <c r="AO47" i="1"/>
  <c r="I41" i="5"/>
  <c r="I78" s="1"/>
  <c r="AO45" i="1"/>
  <c r="I39" i="5"/>
  <c r="I103" s="1"/>
  <c r="AO43" i="1"/>
  <c r="I37" i="5"/>
  <c r="I83" s="1"/>
  <c r="AO41" i="1"/>
  <c r="I35" i="5"/>
  <c r="I102" s="1"/>
  <c r="AO39" i="1"/>
  <c r="I33" i="5"/>
  <c r="I81" s="1"/>
  <c r="AO37" i="1"/>
  <c r="I31" i="5"/>
  <c r="I66" s="1"/>
  <c r="AO35" i="1"/>
  <c r="I29" i="5"/>
  <c r="I79" s="1"/>
  <c r="AO33" i="1"/>
  <c r="I27" i="5"/>
  <c r="I106" s="1"/>
  <c r="AO31" i="1"/>
  <c r="I25" i="5"/>
  <c r="I90" s="1"/>
  <c r="AO29" i="1"/>
  <c r="I23" i="5"/>
  <c r="I80" s="1"/>
  <c r="AO27" i="1"/>
  <c r="I21" i="5"/>
  <c r="I114" s="1"/>
  <c r="AO25" i="1"/>
  <c r="I19" i="5"/>
  <c r="I91" s="1"/>
  <c r="AO23" i="1"/>
  <c r="I17" i="5"/>
  <c r="I94" s="1"/>
  <c r="AO21" i="1"/>
  <c r="I15" i="5"/>
  <c r="I85" s="1"/>
  <c r="AO19" i="1"/>
  <c r="I13" i="5"/>
  <c r="I112" s="1"/>
  <c r="AO17" i="1"/>
  <c r="I11" i="5"/>
  <c r="I86" s="1"/>
  <c r="AO15" i="1"/>
  <c r="I9" i="5"/>
  <c r="I97" s="1"/>
  <c r="AO13" i="1"/>
  <c r="I7" i="5"/>
  <c r="I101" s="1"/>
  <c r="C134"/>
  <c r="W66" i="1"/>
  <c r="W64"/>
  <c r="W62"/>
  <c r="W60"/>
  <c r="W58"/>
  <c r="W56"/>
  <c r="W54"/>
  <c r="W52"/>
  <c r="W50"/>
  <c r="W48"/>
  <c r="W46"/>
  <c r="W44"/>
  <c r="W42"/>
  <c r="W40"/>
  <c r="W38"/>
  <c r="W36"/>
  <c r="W34"/>
  <c r="W32"/>
  <c r="W30"/>
  <c r="W28"/>
  <c r="W26"/>
  <c r="W24"/>
  <c r="W22"/>
  <c r="W20"/>
  <c r="W18"/>
  <c r="W16"/>
  <c r="W14"/>
  <c r="W12"/>
  <c r="AC65"/>
  <c r="AC57"/>
  <c r="AC49"/>
  <c r="AC41"/>
  <c r="AC33"/>
  <c r="AC25"/>
  <c r="AC17"/>
  <c r="AO11"/>
  <c r="B43" i="4"/>
  <c r="B24"/>
  <c r="B23"/>
  <c r="B58"/>
  <c r="B18"/>
  <c r="B50"/>
  <c r="B29"/>
  <c r="B12"/>
  <c r="B15"/>
  <c r="B57"/>
  <c r="B30"/>
  <c r="B13"/>
  <c r="B40"/>
  <c r="B42"/>
  <c r="B37"/>
  <c r="B8"/>
  <c r="B48"/>
  <c r="B56"/>
  <c r="B38"/>
  <c r="B55"/>
  <c r="AU65" i="1"/>
  <c r="AU63"/>
  <c r="AU61"/>
  <c r="AU59"/>
  <c r="AU57"/>
  <c r="AU55"/>
  <c r="AU53"/>
  <c r="AU51"/>
  <c r="AU49"/>
  <c r="AU47"/>
  <c r="AU45"/>
  <c r="AU43"/>
  <c r="AU41"/>
  <c r="AU39"/>
  <c r="AU37"/>
  <c r="AU35"/>
  <c r="AU33"/>
  <c r="AU31"/>
  <c r="AU29"/>
  <c r="AU27"/>
  <c r="J136" i="5"/>
  <c r="J125"/>
  <c r="H126"/>
  <c r="J127"/>
  <c r="F126"/>
  <c r="H128"/>
  <c r="C128"/>
  <c r="F136"/>
  <c r="H133"/>
  <c r="C135"/>
  <c r="H135"/>
  <c r="BA15" i="1"/>
  <c r="BA36"/>
  <c r="BA60"/>
  <c r="BA13"/>
  <c r="BA18"/>
  <c r="BA22"/>
  <c r="BA25"/>
  <c r="BA27"/>
  <c r="BA31"/>
  <c r="BA33"/>
  <c r="BA40"/>
  <c r="BA42"/>
  <c r="BA44"/>
  <c r="BA50"/>
  <c r="BA52"/>
  <c r="BA56"/>
  <c r="BA58"/>
  <c r="BA63"/>
  <c r="BA65"/>
  <c r="BA12"/>
  <c r="BA14"/>
  <c r="BA19"/>
  <c r="BA21"/>
  <c r="BA32"/>
  <c r="BA34"/>
  <c r="BA41"/>
  <c r="BA49"/>
  <c r="BA57"/>
  <c r="BA62"/>
  <c r="BA66"/>
  <c r="K64"/>
  <c r="D58" i="5"/>
  <c r="D99" s="1"/>
  <c r="K60" i="1"/>
  <c r="D54" i="5"/>
  <c r="D70" s="1"/>
  <c r="K56" i="1"/>
  <c r="D50" i="5"/>
  <c r="D76" s="1"/>
  <c r="K54" i="1"/>
  <c r="D48" i="5"/>
  <c r="D108" s="1"/>
  <c r="K50" i="1"/>
  <c r="D44" i="5"/>
  <c r="D113" s="1"/>
  <c r="K44" i="1"/>
  <c r="D38" i="5"/>
  <c r="D88" s="1"/>
  <c r="K38" i="1"/>
  <c r="D32" i="5"/>
  <c r="D104" s="1"/>
  <c r="K11" i="1"/>
  <c r="D5" i="5"/>
  <c r="D115" s="1"/>
  <c r="K65" i="1"/>
  <c r="D59" i="5"/>
  <c r="D74" s="1"/>
  <c r="K63" i="1"/>
  <c r="D57" i="5"/>
  <c r="D117" s="1"/>
  <c r="K61" i="1"/>
  <c r="D55" i="5"/>
  <c r="D93" s="1"/>
  <c r="K59" i="1"/>
  <c r="D53" i="5"/>
  <c r="D105" s="1"/>
  <c r="K57" i="1"/>
  <c r="D51" i="5"/>
  <c r="D87" s="1"/>
  <c r="K55" i="1"/>
  <c r="D49" i="5"/>
  <c r="D119" s="1"/>
  <c r="K53" i="1"/>
  <c r="D47" i="5"/>
  <c r="D109" s="1"/>
  <c r="K51" i="1"/>
  <c r="D45" i="5"/>
  <c r="D96" s="1"/>
  <c r="K49" i="1"/>
  <c r="D43" i="5"/>
  <c r="D65" s="1"/>
  <c r="K47" i="1"/>
  <c r="D41" i="5"/>
  <c r="D78" s="1"/>
  <c r="K45" i="1"/>
  <c r="D39" i="5"/>
  <c r="D103" s="1"/>
  <c r="K43" i="1"/>
  <c r="D37" i="5"/>
  <c r="D83" s="1"/>
  <c r="K41" i="1"/>
  <c r="D35" i="5"/>
  <c r="D102" s="1"/>
  <c r="K39" i="1"/>
  <c r="D33" i="5"/>
  <c r="D81" s="1"/>
  <c r="K37" i="1"/>
  <c r="D31" i="5"/>
  <c r="D66" s="1"/>
  <c r="K35" i="1"/>
  <c r="D29" i="5"/>
  <c r="D79" s="1"/>
  <c r="K33" i="1"/>
  <c r="D27" i="5"/>
  <c r="D106" s="1"/>
  <c r="K31" i="1"/>
  <c r="D25" i="5"/>
  <c r="D90" s="1"/>
  <c r="K29" i="1"/>
  <c r="D23" i="5"/>
  <c r="D80" s="1"/>
  <c r="K27" i="1"/>
  <c r="D21" i="5"/>
  <c r="D114" s="1"/>
  <c r="K25" i="1"/>
  <c r="D19" i="5"/>
  <c r="D91" s="1"/>
  <c r="K23" i="1"/>
  <c r="D17" i="5"/>
  <c r="D94" s="1"/>
  <c r="K21" i="1"/>
  <c r="D15" i="5"/>
  <c r="D85" s="1"/>
  <c r="K19" i="1"/>
  <c r="D13" i="5"/>
  <c r="D112" s="1"/>
  <c r="K17" i="1"/>
  <c r="D11" i="5"/>
  <c r="D86" s="1"/>
  <c r="K15" i="1"/>
  <c r="D9" i="5"/>
  <c r="D97" s="1"/>
  <c r="K13" i="1"/>
  <c r="D7" i="5"/>
  <c r="D101" s="1"/>
  <c r="Q11" i="1"/>
  <c r="E5" i="5"/>
  <c r="E115" s="1"/>
  <c r="Q13" i="1"/>
  <c r="E7" i="5"/>
  <c r="E101" s="1"/>
  <c r="Q15" i="1"/>
  <c r="E9" i="5"/>
  <c r="E97" s="1"/>
  <c r="Q17" i="1"/>
  <c r="E11" i="5"/>
  <c r="E86" s="1"/>
  <c r="Q19" i="1"/>
  <c r="E13" i="5"/>
  <c r="E112" s="1"/>
  <c r="Q21" i="1"/>
  <c r="E15" i="5"/>
  <c r="E85" s="1"/>
  <c r="Q23" i="1"/>
  <c r="E17" i="5"/>
  <c r="E94" s="1"/>
  <c r="Q25" i="1"/>
  <c r="E19" i="5"/>
  <c r="E91" s="1"/>
  <c r="Q27" i="1"/>
  <c r="E21" i="5"/>
  <c r="E114" s="1"/>
  <c r="Q29" i="1"/>
  <c r="E23" i="5"/>
  <c r="E80" s="1"/>
  <c r="Q31" i="1"/>
  <c r="E25" i="5"/>
  <c r="E90" s="1"/>
  <c r="Q33" i="1"/>
  <c r="E27" i="5"/>
  <c r="E106" s="1"/>
  <c r="Q35" i="1"/>
  <c r="E29" i="5"/>
  <c r="E79" s="1"/>
  <c r="Q37" i="1"/>
  <c r="E31" i="5"/>
  <c r="E66" s="1"/>
  <c r="Q39" i="1"/>
  <c r="E33" i="5"/>
  <c r="E81" s="1"/>
  <c r="Q41" i="1"/>
  <c r="E35" i="5"/>
  <c r="E102" s="1"/>
  <c r="Q43" i="1"/>
  <c r="E37" i="5"/>
  <c r="E83" s="1"/>
  <c r="Q45" i="1"/>
  <c r="E39" i="5"/>
  <c r="E103" s="1"/>
  <c r="Q47" i="1"/>
  <c r="E41" i="5"/>
  <c r="E78" s="1"/>
  <c r="Q49" i="1"/>
  <c r="E43" i="5"/>
  <c r="E65" s="1"/>
  <c r="Q51" i="1"/>
  <c r="E45" i="5"/>
  <c r="E96" s="1"/>
  <c r="Q53" i="1"/>
  <c r="E47" i="5"/>
  <c r="E109" s="1"/>
  <c r="Q55" i="1"/>
  <c r="E49" i="5"/>
  <c r="E119" s="1"/>
  <c r="Q57" i="1"/>
  <c r="E51" i="5"/>
  <c r="E87" s="1"/>
  <c r="Q59" i="1"/>
  <c r="E53" i="5"/>
  <c r="E105" s="1"/>
  <c r="Q61" i="1"/>
  <c r="E55" i="5"/>
  <c r="E93" s="1"/>
  <c r="Q63" i="1"/>
  <c r="E57" i="5"/>
  <c r="E117" s="1"/>
  <c r="Q65" i="1"/>
  <c r="E59" i="5"/>
  <c r="E74" s="1"/>
  <c r="AC66" i="1"/>
  <c r="G60" i="5"/>
  <c r="G77" s="1"/>
  <c r="AC63" i="1"/>
  <c r="G57" i="5"/>
  <c r="G117" s="1"/>
  <c r="AC60" i="1"/>
  <c r="G54" i="5"/>
  <c r="G70" s="1"/>
  <c r="AC58" i="1"/>
  <c r="G52" i="5"/>
  <c r="G73" s="1"/>
  <c r="AC55" i="1"/>
  <c r="G49" i="5"/>
  <c r="G119" s="1"/>
  <c r="AC52" i="1"/>
  <c r="G46" i="5"/>
  <c r="G71" s="1"/>
  <c r="AC50" i="1"/>
  <c r="G44" i="5"/>
  <c r="G113" s="1"/>
  <c r="AC47" i="1"/>
  <c r="G41" i="5"/>
  <c r="G78" s="1"/>
  <c r="AC44" i="1"/>
  <c r="G38" i="5"/>
  <c r="G88" s="1"/>
  <c r="AC42" i="1"/>
  <c r="G36" i="5"/>
  <c r="G120" s="1"/>
  <c r="AC39" i="1"/>
  <c r="G33" i="5"/>
  <c r="G81" s="1"/>
  <c r="AC36" i="1"/>
  <c r="G30" i="5"/>
  <c r="G82" s="1"/>
  <c r="AC34" i="1"/>
  <c r="G28" i="5"/>
  <c r="G89" s="1"/>
  <c r="AC31" i="1"/>
  <c r="G25" i="5"/>
  <c r="G90" s="1"/>
  <c r="AC28" i="1"/>
  <c r="G22" i="5"/>
  <c r="G67" s="1"/>
  <c r="AC26" i="1"/>
  <c r="G20" i="5"/>
  <c r="G110" s="1"/>
  <c r="AC23" i="1"/>
  <c r="G17" i="5"/>
  <c r="G94" s="1"/>
  <c r="AC20" i="1"/>
  <c r="G14" i="5"/>
  <c r="G68" s="1"/>
  <c r="AC18" i="1"/>
  <c r="G12" i="5"/>
  <c r="G118" s="1"/>
  <c r="AC15" i="1"/>
  <c r="G9" i="5"/>
  <c r="G97" s="1"/>
  <c r="AC12" i="1"/>
  <c r="G6" i="5"/>
  <c r="G84" s="1"/>
  <c r="AO66" i="1"/>
  <c r="I60" i="5"/>
  <c r="I77" s="1"/>
  <c r="AO64" i="1"/>
  <c r="I58" i="5"/>
  <c r="I99" s="1"/>
  <c r="AO62" i="1"/>
  <c r="I56" i="5"/>
  <c r="I100" s="1"/>
  <c r="AO60" i="1"/>
  <c r="I54" i="5"/>
  <c r="I70" s="1"/>
  <c r="AO58" i="1"/>
  <c r="I52" i="5"/>
  <c r="I73" s="1"/>
  <c r="AO56" i="1"/>
  <c r="I50" i="5"/>
  <c r="I76" s="1"/>
  <c r="AO54" i="1"/>
  <c r="I48" i="5"/>
  <c r="I108" s="1"/>
  <c r="AO52" i="1"/>
  <c r="I46" i="5"/>
  <c r="I71" s="1"/>
  <c r="AO50" i="1"/>
  <c r="I44" i="5"/>
  <c r="I113" s="1"/>
  <c r="AO48" i="1"/>
  <c r="I42" i="5"/>
  <c r="I95" s="1"/>
  <c r="AO46" i="1"/>
  <c r="I40" i="5"/>
  <c r="I111" s="1"/>
  <c r="AO44" i="1"/>
  <c r="I38" i="5"/>
  <c r="I88" s="1"/>
  <c r="AO42" i="1"/>
  <c r="I36" i="5"/>
  <c r="I120" s="1"/>
  <c r="AO40" i="1"/>
  <c r="I34" i="5"/>
  <c r="I75" s="1"/>
  <c r="AO38" i="1"/>
  <c r="I32" i="5"/>
  <c r="I104" s="1"/>
  <c r="AO36" i="1"/>
  <c r="I30" i="5"/>
  <c r="I82" s="1"/>
  <c r="AO34" i="1"/>
  <c r="I28" i="5"/>
  <c r="I89" s="1"/>
  <c r="AO32" i="1"/>
  <c r="I26" i="5"/>
  <c r="I98" s="1"/>
  <c r="AO30" i="1"/>
  <c r="I24" i="5"/>
  <c r="I92" s="1"/>
  <c r="AO28" i="1"/>
  <c r="I22" i="5"/>
  <c r="I67" s="1"/>
  <c r="AO26" i="1"/>
  <c r="I20" i="5"/>
  <c r="I110" s="1"/>
  <c r="AO24" i="1"/>
  <c r="I18" i="5"/>
  <c r="I69" s="1"/>
  <c r="AO22" i="1"/>
  <c r="I16" i="5"/>
  <c r="I72" s="1"/>
  <c r="AO20" i="1"/>
  <c r="I14" i="5"/>
  <c r="I68" s="1"/>
  <c r="AO18" i="1"/>
  <c r="I12" i="5"/>
  <c r="I118" s="1"/>
  <c r="AO16" i="1"/>
  <c r="I10" i="5"/>
  <c r="I107" s="1"/>
  <c r="AO14" i="1"/>
  <c r="I8" i="5"/>
  <c r="I116" s="1"/>
  <c r="AO12" i="1"/>
  <c r="I6" i="5"/>
  <c r="I84" s="1"/>
  <c r="S135"/>
  <c r="S21" i="7"/>
  <c r="L56" s="1"/>
  <c r="S127" i="5"/>
  <c r="W65" i="1"/>
  <c r="W63"/>
  <c r="W61"/>
  <c r="W59"/>
  <c r="W57"/>
  <c r="W55"/>
  <c r="W53"/>
  <c r="W51"/>
  <c r="W49"/>
  <c r="W47"/>
  <c r="W45"/>
  <c r="W43"/>
  <c r="W41"/>
  <c r="W39"/>
  <c r="W37"/>
  <c r="W35"/>
  <c r="W33"/>
  <c r="W31"/>
  <c r="W29"/>
  <c r="W27"/>
  <c r="W25"/>
  <c r="W23"/>
  <c r="W21"/>
  <c r="W19"/>
  <c r="W17"/>
  <c r="W15"/>
  <c r="W13"/>
  <c r="AC61"/>
  <c r="AC53"/>
  <c r="AC45"/>
  <c r="AC37"/>
  <c r="AC29"/>
  <c r="AC21"/>
  <c r="AC13"/>
  <c r="AI66"/>
  <c r="AI65"/>
  <c r="AI64"/>
  <c r="AI63"/>
  <c r="AI62"/>
  <c r="AI61"/>
  <c r="AI60"/>
  <c r="AI59"/>
  <c r="AI58"/>
  <c r="AI57"/>
  <c r="AI56"/>
  <c r="AI55"/>
  <c r="AI54"/>
  <c r="AI53"/>
  <c r="AI52"/>
  <c r="AI51"/>
  <c r="AI50"/>
  <c r="AI49"/>
  <c r="AI48"/>
  <c r="AI47"/>
  <c r="AI46"/>
  <c r="AI45"/>
  <c r="AI44"/>
  <c r="AI43"/>
  <c r="AI42"/>
  <c r="AI41"/>
  <c r="AI40"/>
  <c r="AI39"/>
  <c r="AI38"/>
  <c r="AI37"/>
  <c r="AI36"/>
  <c r="AI35"/>
  <c r="AI34"/>
  <c r="AI33"/>
  <c r="AI32"/>
  <c r="AI31"/>
  <c r="AI30"/>
  <c r="AI29"/>
  <c r="AI28"/>
  <c r="AI27"/>
  <c r="AI26"/>
  <c r="AI25"/>
  <c r="AI24"/>
  <c r="AI23"/>
  <c r="AI22"/>
  <c r="AI21"/>
  <c r="AI20"/>
  <c r="AI19"/>
  <c r="AI18"/>
  <c r="AI17"/>
  <c r="AI16"/>
  <c r="AI15"/>
  <c r="AI14"/>
  <c r="AI13"/>
  <c r="AI12"/>
  <c r="B21" i="4"/>
  <c r="B51"/>
  <c r="B5"/>
  <c r="B49"/>
  <c r="B20"/>
  <c r="B45"/>
  <c r="B53"/>
  <c r="B4"/>
  <c r="B9"/>
  <c r="B36"/>
  <c r="B41"/>
  <c r="B32"/>
  <c r="B17"/>
  <c r="B59"/>
  <c r="B33"/>
  <c r="B6"/>
  <c r="B44"/>
  <c r="B39"/>
  <c r="B28"/>
  <c r="B22"/>
  <c r="B47"/>
  <c r="B35"/>
  <c r="B19"/>
  <c r="B54"/>
  <c r="B14"/>
  <c r="B31"/>
  <c r="B16"/>
  <c r="B27"/>
  <c r="AU11" i="1"/>
  <c r="AU25"/>
  <c r="AU24"/>
  <c r="AU23"/>
  <c r="AU22"/>
  <c r="AU21"/>
  <c r="AU20"/>
  <c r="AU19"/>
  <c r="AU18"/>
  <c r="AU17"/>
  <c r="AU16"/>
  <c r="AU15"/>
  <c r="AU14"/>
  <c r="AU13"/>
  <c r="AU12"/>
  <c r="F125" i="5"/>
  <c r="F127"/>
  <c r="C125"/>
  <c r="J126"/>
  <c r="R128"/>
  <c r="S128"/>
  <c r="S136"/>
  <c r="BA39" i="1"/>
  <c r="BA20"/>
  <c r="BA46"/>
  <c r="BA11"/>
  <c r="BA17"/>
  <c r="BA24"/>
  <c r="BA26"/>
  <c r="BA30"/>
  <c r="BA38"/>
  <c r="BA43"/>
  <c r="BA45"/>
  <c r="BA51"/>
  <c r="BA55"/>
  <c r="BA59"/>
  <c r="BA64"/>
  <c r="C126" i="5"/>
  <c r="AU26" i="1"/>
  <c r="J128" i="5"/>
  <c r="K30" i="1"/>
  <c r="G135" i="5" l="1"/>
  <c r="G125"/>
  <c r="G133"/>
  <c r="G127"/>
  <c r="I134"/>
  <c r="I126"/>
  <c r="I133"/>
  <c r="I125"/>
  <c r="I135"/>
  <c r="I127"/>
  <c r="G128"/>
  <c r="G136"/>
  <c r="G134"/>
  <c r="G126"/>
  <c r="E136"/>
  <c r="E128"/>
  <c r="D136"/>
  <c r="D128"/>
  <c r="I136"/>
  <c r="I128"/>
  <c r="E135"/>
  <c r="E127"/>
  <c r="E133"/>
  <c r="E125"/>
  <c r="E134"/>
  <c r="E126"/>
  <c r="D126"/>
  <c r="D134"/>
  <c r="D133"/>
  <c r="D125"/>
  <c r="D135"/>
  <c r="D127"/>
</calcChain>
</file>

<file path=xl/sharedStrings.xml><?xml version="1.0" encoding="utf-8"?>
<sst xmlns="http://schemas.openxmlformats.org/spreadsheetml/2006/main" count="244" uniqueCount="70">
  <si>
    <t>Meetliijst</t>
  </si>
  <si>
    <t>2015-0071-130</t>
  </si>
  <si>
    <t>muis</t>
  </si>
  <si>
    <t>datum</t>
  </si>
  <si>
    <t>lxbxh</t>
  </si>
  <si>
    <t>gewicht</t>
  </si>
  <si>
    <t>rené raavé</t>
  </si>
  <si>
    <t>janneke molkenboer</t>
  </si>
  <si>
    <t>mm3</t>
  </si>
  <si>
    <t>toe/afname</t>
  </si>
  <si>
    <t>muisnummer</t>
  </si>
  <si>
    <t>In deze kolom naar laatste tumormeting verwijzen</t>
  </si>
  <si>
    <t>Stap 1</t>
  </si>
  <si>
    <t>Verwijs in kolum B naar de laatste tumorgrootte</t>
  </si>
  <si>
    <t>Stap 2:</t>
  </si>
  <si>
    <t>Selecteer alle tumorgrootten, klik op Sorteren en Filteren, klik op van laag naar hoog en klik op selectie uitbreiden</t>
  </si>
  <si>
    <t>Nu zijn alle muizen gesorteerd van kleine tumor naar grote tumor (blokrandomisatie)</t>
  </si>
  <si>
    <t>Stap3:</t>
  </si>
  <si>
    <t>Selecteer de 28 grootste tumoren en schuif de selectie een cel naar beneden</t>
  </si>
  <si>
    <t>Nu gaan we in de bovenste groep (kleine tumoren) de muizen toewijzen aan een groep (4 groepen van 7 muizen) en daarna hetzelfde bij de grote tumoren</t>
  </si>
  <si>
    <t xml:space="preserve">Stap4: </t>
  </si>
  <si>
    <t>https://www.random.org/integers/?num=28&amp;min=1&amp;max=4&amp;col=1&amp;base=10&amp;format=html&amp;rnd=new</t>
  </si>
  <si>
    <t>knip en plak de lijst. Met sorteren en filteren kun je zien hoeveel er per groep zijn. Dit even aanpassen tot de groepen goed zijn verdeeld.</t>
  </si>
  <si>
    <t>Groep 1</t>
  </si>
  <si>
    <t>Groep 2</t>
  </si>
  <si>
    <t>Groep 3</t>
  </si>
  <si>
    <t>Groep 4</t>
  </si>
  <si>
    <t>muis nr</t>
  </si>
  <si>
    <t>8 kleinste</t>
  </si>
  <si>
    <t>8 middelste</t>
  </si>
  <si>
    <t>8 grootste</t>
  </si>
  <si>
    <t>Biodistributie</t>
  </si>
  <si>
    <t>Therapie</t>
  </si>
  <si>
    <t>Kleine</t>
  </si>
  <si>
    <t>Grote</t>
  </si>
  <si>
    <t>Biodistributie d1</t>
  </si>
  <si>
    <t>Biodistributie d7</t>
  </si>
  <si>
    <t>voor start therapie</t>
  </si>
  <si>
    <t>nog gemeten voor start therapie</t>
  </si>
  <si>
    <t>muisnr</t>
  </si>
  <si>
    <t>groep</t>
  </si>
  <si>
    <t>dag therapie</t>
  </si>
  <si>
    <t>dag na celinjectie</t>
  </si>
  <si>
    <t>Gemiddelde</t>
  </si>
  <si>
    <t>StDev</t>
  </si>
  <si>
    <t>Rel</t>
  </si>
  <si>
    <t>Tumorgroei t.o.v. baseline (t=28)</t>
  </si>
  <si>
    <t>*geofferd 10-8 door tumor</t>
  </si>
  <si>
    <t>*geofferd 10-8 door gat in rug</t>
  </si>
  <si>
    <t>*geofferd 6-8 door gat in rug/bacteriele infectie</t>
  </si>
  <si>
    <t>gat in ttumor</t>
  </si>
  <si>
    <t>*geofferd 17-8 tumorgrootte</t>
  </si>
  <si>
    <t>plus</t>
  </si>
  <si>
    <t>niet meetbaar  korst</t>
  </si>
  <si>
    <t>niet meetbaar korst</t>
  </si>
  <si>
    <t>niet meetbaar</t>
  </si>
  <si>
    <t>Datum</t>
  </si>
  <si>
    <t xml:space="preserve">Muis </t>
  </si>
  <si>
    <t>Groep</t>
  </si>
  <si>
    <t>Bijzonderheid</t>
  </si>
  <si>
    <t>Grote tumor met korst vast aan huid, met twee nog vastzittende bollen. In de oksel een aparte tumor los onder de huid.</t>
  </si>
  <si>
    <t>Primaire tumor en tumor onder oksel beide ongeveer even groot (apart geen 2000mm3, maar opgeteld vast en zeker). Die onder oksel los van de huid, primaire erg plat met korst. Okseltumor gaf allerlei 'pus' achtig spul.</t>
  </si>
  <si>
    <t>Mega grote tumor, ging gemakkelijk stuk (e.g. je prikt er in/doorheen met je pincet) en er kwam allemaal pus vrij. Doormidden gesneden en in twee delen ingebed.</t>
  </si>
  <si>
    <t>korstje</t>
  </si>
  <si>
    <t>*geofferd 13-9 door extra tumor in oksel/tumorgrootte</t>
  </si>
  <si>
    <t>*geofferd 13-9 door tumorgrootte (ook extra tumor)</t>
  </si>
  <si>
    <t>min</t>
  </si>
  <si>
    <t>korst</t>
  </si>
  <si>
    <t>*geofferd 25-9 door gewichtsverlies</t>
  </si>
  <si>
    <t>Muis teveel afgevallen. Tumor helemaal wit uitgeslagen. Bij uitnemen bolletje 'leeggeknepen': gelig zakje met spierwitte inhoud, 'kruimelkaas'. Verder niets duidelijk te zien.</t>
  </si>
</sst>
</file>

<file path=xl/styles.xml><?xml version="1.0" encoding="utf-8"?>
<styleSheet xmlns="http://schemas.openxmlformats.org/spreadsheetml/2006/main">
  <fonts count="7">
    <font>
      <sz val="11"/>
      <color theme="1"/>
      <name val="Calibri"/>
      <family val="2"/>
      <scheme val="minor"/>
    </font>
    <font>
      <sz val="11"/>
      <color theme="1"/>
      <name val="Calibri"/>
      <family val="2"/>
      <scheme val="minor"/>
    </font>
    <font>
      <sz val="10"/>
      <color rgb="FF000000"/>
      <name val="Courier New"/>
      <family val="3"/>
    </font>
    <font>
      <u/>
      <sz val="11"/>
      <color theme="10"/>
      <name val="Calibri"/>
      <family val="2"/>
    </font>
    <font>
      <sz val="11"/>
      <color rgb="FF9C0006"/>
      <name val="Calibri"/>
      <family val="2"/>
      <scheme val="minor"/>
    </font>
    <font>
      <b/>
      <sz val="11"/>
      <color theme="1"/>
      <name val="Calibri"/>
      <family val="2"/>
      <scheme val="minor"/>
    </font>
    <font>
      <sz val="11"/>
      <color rgb="FFFF0000"/>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FFC7CE"/>
      </patternFill>
    </fill>
    <fill>
      <patternFill patternType="solid">
        <fgColor theme="5"/>
        <bgColor indexed="64"/>
      </patternFill>
    </fill>
    <fill>
      <patternFill patternType="solid">
        <fgColor rgb="FFC00000"/>
        <bgColor indexed="64"/>
      </patternFill>
    </fill>
  </fills>
  <borders count="2">
    <border>
      <left/>
      <right/>
      <top/>
      <bottom/>
      <diagonal/>
    </border>
    <border>
      <left/>
      <right/>
      <top/>
      <bottom style="double">
        <color indexed="64"/>
      </bottom>
      <diagonal/>
    </border>
  </borders>
  <cellStyleXfs count="4">
    <xf numFmtId="0" fontId="0" fillId="0" borderId="0"/>
    <xf numFmtId="9" fontId="1" fillId="0" borderId="0" applyFont="0" applyFill="0" applyBorder="0" applyAlignment="0" applyProtection="0"/>
    <xf numFmtId="0" fontId="3" fillId="0" borderId="0" applyNumberFormat="0" applyFill="0" applyBorder="0" applyAlignment="0" applyProtection="0">
      <alignment vertical="top"/>
      <protection locked="0"/>
    </xf>
    <xf numFmtId="0" fontId="4" fillId="3" borderId="0" applyNumberFormat="0" applyBorder="0" applyAlignment="0" applyProtection="0"/>
  </cellStyleXfs>
  <cellXfs count="20">
    <xf numFmtId="0" fontId="0" fillId="0" borderId="0" xfId="0"/>
    <xf numFmtId="14" fontId="0" fillId="0" borderId="0" xfId="0" applyNumberFormat="1"/>
    <xf numFmtId="9" fontId="0" fillId="0" borderId="0" xfId="1" applyFont="1"/>
    <xf numFmtId="9" fontId="0" fillId="0" borderId="0" xfId="1" applyNumberFormat="1" applyFont="1"/>
    <xf numFmtId="0" fontId="2" fillId="0" borderId="0" xfId="0" applyFont="1" applyAlignment="1">
      <alignment horizontal="left" indent="2"/>
    </xf>
    <xf numFmtId="0" fontId="0" fillId="2" borderId="0" xfId="0" applyFill="1"/>
    <xf numFmtId="0" fontId="3" fillId="0" borderId="0" xfId="2" applyAlignment="1" applyProtection="1"/>
    <xf numFmtId="9" fontId="0" fillId="0" borderId="0" xfId="0" applyNumberFormat="1"/>
    <xf numFmtId="9" fontId="4" fillId="3" borderId="0" xfId="3" applyNumberFormat="1"/>
    <xf numFmtId="0" fontId="0" fillId="0" borderId="0" xfId="0" applyAlignment="1">
      <alignment horizontal="center"/>
    </xf>
    <xf numFmtId="0" fontId="5" fillId="0" borderId="0" xfId="0" applyFont="1"/>
    <xf numFmtId="0" fontId="0" fillId="0" borderId="1" xfId="0" applyBorder="1"/>
    <xf numFmtId="0" fontId="6" fillId="0" borderId="0" xfId="0" applyFont="1"/>
    <xf numFmtId="16" fontId="0" fillId="0" borderId="0" xfId="0" applyNumberFormat="1"/>
    <xf numFmtId="0" fontId="0" fillId="0" borderId="0" xfId="0" applyNumberFormat="1"/>
    <xf numFmtId="0" fontId="0" fillId="0" borderId="0" xfId="0" applyFill="1"/>
    <xf numFmtId="14" fontId="0" fillId="0" borderId="0" xfId="0" applyNumberFormat="1" applyFill="1"/>
    <xf numFmtId="9" fontId="0" fillId="0" borderId="0" xfId="0" applyNumberFormat="1" applyFill="1"/>
    <xf numFmtId="0" fontId="0" fillId="4" borderId="0" xfId="0" applyFill="1"/>
    <xf numFmtId="0" fontId="0" fillId="5" borderId="0" xfId="0" applyFill="1"/>
  </cellXfs>
  <cellStyles count="4">
    <cellStyle name="Hyperlink" xfId="2" builtinId="8"/>
    <cellStyle name="Ongeldig" xfId="3" builtinId="27"/>
    <cellStyle name="Procent" xfId="1" builtinId="5"/>
    <cellStyle name="Standaard" xfId="0" builtinId="0"/>
  </cellStyles>
  <dxfs count="2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nl-NL"/>
  <c:chart>
    <c:plotArea>
      <c:layout/>
      <c:scatterChart>
        <c:scatterStyle val="smoothMarker"/>
        <c:ser>
          <c:idx val="0"/>
          <c:order val="0"/>
          <c:tx>
            <c:strRef>
              <c:f>Groeicurves!$B$125</c:f>
              <c:strCache>
                <c:ptCount val="1"/>
                <c:pt idx="0">
                  <c:v>1</c:v>
                </c:pt>
              </c:strCache>
            </c:strRef>
          </c:tx>
          <c:errBars>
            <c:errDir val="y"/>
            <c:errBarType val="both"/>
            <c:errValType val="fixedVal"/>
            <c:val val="1"/>
          </c:errBars>
          <c:xVal>
            <c:numRef>
              <c:f>Groeicurves!$C$124:$AF$124</c:f>
              <c:numCache>
                <c:formatCode>General</c:formatCode>
                <c:ptCount val="30"/>
                <c:pt idx="0">
                  <c:v>3</c:v>
                </c:pt>
                <c:pt idx="1">
                  <c:v>7</c:v>
                </c:pt>
                <c:pt idx="2">
                  <c:v>10</c:v>
                </c:pt>
                <c:pt idx="3">
                  <c:v>14</c:v>
                </c:pt>
                <c:pt idx="4">
                  <c:v>17</c:v>
                </c:pt>
                <c:pt idx="5">
                  <c:v>21</c:v>
                </c:pt>
                <c:pt idx="6">
                  <c:v>24</c:v>
                </c:pt>
                <c:pt idx="7">
                  <c:v>28</c:v>
                </c:pt>
                <c:pt idx="8">
                  <c:v>31</c:v>
                </c:pt>
                <c:pt idx="9">
                  <c:v>35</c:v>
                </c:pt>
                <c:pt idx="10">
                  <c:v>38</c:v>
                </c:pt>
                <c:pt idx="11">
                  <c:v>42</c:v>
                </c:pt>
                <c:pt idx="12">
                  <c:v>45</c:v>
                </c:pt>
                <c:pt idx="13">
                  <c:v>49</c:v>
                </c:pt>
                <c:pt idx="14">
                  <c:v>52</c:v>
                </c:pt>
                <c:pt idx="15">
                  <c:v>56</c:v>
                </c:pt>
                <c:pt idx="16">
                  <c:v>59</c:v>
                </c:pt>
                <c:pt idx="17">
                  <c:v>63</c:v>
                </c:pt>
                <c:pt idx="18">
                  <c:v>66</c:v>
                </c:pt>
                <c:pt idx="19">
                  <c:v>70</c:v>
                </c:pt>
                <c:pt idx="20">
                  <c:v>73</c:v>
                </c:pt>
                <c:pt idx="21">
                  <c:v>77</c:v>
                </c:pt>
                <c:pt idx="22">
                  <c:v>80</c:v>
                </c:pt>
                <c:pt idx="23">
                  <c:v>84</c:v>
                </c:pt>
                <c:pt idx="24">
                  <c:v>87</c:v>
                </c:pt>
                <c:pt idx="25">
                  <c:v>91</c:v>
                </c:pt>
                <c:pt idx="26">
                  <c:v>94</c:v>
                </c:pt>
                <c:pt idx="27">
                  <c:v>98</c:v>
                </c:pt>
                <c:pt idx="28">
                  <c:v>101</c:v>
                </c:pt>
                <c:pt idx="29">
                  <c:v>105</c:v>
                </c:pt>
              </c:numCache>
            </c:numRef>
          </c:xVal>
          <c:yVal>
            <c:numRef>
              <c:f>Groeicurves!$C$125:$AF$125</c:f>
              <c:numCache>
                <c:formatCode>General</c:formatCode>
                <c:ptCount val="30"/>
                <c:pt idx="0">
                  <c:v>55.355124355639951</c:v>
                </c:pt>
                <c:pt idx="1">
                  <c:v>61.864130334752574</c:v>
                </c:pt>
                <c:pt idx="2">
                  <c:v>57.652189584102231</c:v>
                </c:pt>
                <c:pt idx="3">
                  <c:v>61.317081813989979</c:v>
                </c:pt>
                <c:pt idx="4">
                  <c:v>74.440486725760664</c:v>
                </c:pt>
                <c:pt idx="5">
                  <c:v>75.745182674813989</c:v>
                </c:pt>
                <c:pt idx="6">
                  <c:v>95.297520352943295</c:v>
                </c:pt>
                <c:pt idx="7">
                  <c:v>87.489465811571264</c:v>
                </c:pt>
                <c:pt idx="8">
                  <c:v>97.186263536240133</c:v>
                </c:pt>
                <c:pt idx="9">
                  <c:v>74.09053574409829</c:v>
                </c:pt>
                <c:pt idx="10">
                  <c:v>73.880965334165069</c:v>
                </c:pt>
                <c:pt idx="11">
                  <c:v>86.698532461117523</c:v>
                </c:pt>
                <c:pt idx="12">
                  <c:v>85.436135813150017</c:v>
                </c:pt>
                <c:pt idx="13">
                  <c:v>77.471216688595646</c:v>
                </c:pt>
                <c:pt idx="14">
                  <c:v>83.96665584943338</c:v>
                </c:pt>
                <c:pt idx="15">
                  <c:v>67.051404704648661</c:v>
                </c:pt>
                <c:pt idx="16">
                  <c:v>60.677505909596661</c:v>
                </c:pt>
                <c:pt idx="17">
                  <c:v>61.707359251351569</c:v>
                </c:pt>
                <c:pt idx="18">
                  <c:v>65.509733559746408</c:v>
                </c:pt>
                <c:pt idx="19">
                  <c:v>52.672007879933417</c:v>
                </c:pt>
                <c:pt idx="20">
                  <c:v>74.892296369233165</c:v>
                </c:pt>
                <c:pt idx="21">
                  <c:v>76.423729288076842</c:v>
                </c:pt>
                <c:pt idx="22">
                  <c:v>84.79023932353698</c:v>
                </c:pt>
                <c:pt idx="23">
                  <c:v>61.660413011132292</c:v>
                </c:pt>
                <c:pt idx="24">
                  <c:v>79.624862602434661</c:v>
                </c:pt>
                <c:pt idx="25">
                  <c:v>72.169788435640996</c:v>
                </c:pt>
                <c:pt idx="26">
                  <c:v>71.837826811911683</c:v>
                </c:pt>
                <c:pt idx="27">
                  <c:v>61.252753964416463</c:v>
                </c:pt>
                <c:pt idx="28">
                  <c:v>49.620558365549762</c:v>
                </c:pt>
                <c:pt idx="29">
                  <c:v>49.458242745114283</c:v>
                </c:pt>
              </c:numCache>
            </c:numRef>
          </c:yVal>
          <c:smooth val="1"/>
        </c:ser>
        <c:ser>
          <c:idx val="1"/>
          <c:order val="1"/>
          <c:tx>
            <c:strRef>
              <c:f>Groeicurves!$B$126</c:f>
              <c:strCache>
                <c:ptCount val="1"/>
                <c:pt idx="0">
                  <c:v>2</c:v>
                </c:pt>
              </c:strCache>
            </c:strRef>
          </c:tx>
          <c:xVal>
            <c:numRef>
              <c:f>Groeicurves!$C$124:$AF$124</c:f>
              <c:numCache>
                <c:formatCode>General</c:formatCode>
                <c:ptCount val="30"/>
                <c:pt idx="0">
                  <c:v>3</c:v>
                </c:pt>
                <c:pt idx="1">
                  <c:v>7</c:v>
                </c:pt>
                <c:pt idx="2">
                  <c:v>10</c:v>
                </c:pt>
                <c:pt idx="3">
                  <c:v>14</c:v>
                </c:pt>
                <c:pt idx="4">
                  <c:v>17</c:v>
                </c:pt>
                <c:pt idx="5">
                  <c:v>21</c:v>
                </c:pt>
                <c:pt idx="6">
                  <c:v>24</c:v>
                </c:pt>
                <c:pt idx="7">
                  <c:v>28</c:v>
                </c:pt>
                <c:pt idx="8">
                  <c:v>31</c:v>
                </c:pt>
                <c:pt idx="9">
                  <c:v>35</c:v>
                </c:pt>
                <c:pt idx="10">
                  <c:v>38</c:v>
                </c:pt>
                <c:pt idx="11">
                  <c:v>42</c:v>
                </c:pt>
                <c:pt idx="12">
                  <c:v>45</c:v>
                </c:pt>
                <c:pt idx="13">
                  <c:v>49</c:v>
                </c:pt>
                <c:pt idx="14">
                  <c:v>52</c:v>
                </c:pt>
                <c:pt idx="15">
                  <c:v>56</c:v>
                </c:pt>
                <c:pt idx="16">
                  <c:v>59</c:v>
                </c:pt>
                <c:pt idx="17">
                  <c:v>63</c:v>
                </c:pt>
                <c:pt idx="18">
                  <c:v>66</c:v>
                </c:pt>
                <c:pt idx="19">
                  <c:v>70</c:v>
                </c:pt>
                <c:pt idx="20">
                  <c:v>73</c:v>
                </c:pt>
                <c:pt idx="21">
                  <c:v>77</c:v>
                </c:pt>
                <c:pt idx="22">
                  <c:v>80</c:v>
                </c:pt>
                <c:pt idx="23">
                  <c:v>84</c:v>
                </c:pt>
                <c:pt idx="24">
                  <c:v>87</c:v>
                </c:pt>
                <c:pt idx="25">
                  <c:v>91</c:v>
                </c:pt>
                <c:pt idx="26">
                  <c:v>94</c:v>
                </c:pt>
                <c:pt idx="27">
                  <c:v>98</c:v>
                </c:pt>
                <c:pt idx="28">
                  <c:v>101</c:v>
                </c:pt>
                <c:pt idx="29">
                  <c:v>105</c:v>
                </c:pt>
              </c:numCache>
            </c:numRef>
          </c:xVal>
          <c:yVal>
            <c:numRef>
              <c:f>Groeicurves!$C$126:$AF$126</c:f>
              <c:numCache>
                <c:formatCode>General</c:formatCode>
                <c:ptCount val="30"/>
                <c:pt idx="0">
                  <c:v>60.579705138297406</c:v>
                </c:pt>
                <c:pt idx="1">
                  <c:v>61.683825356384041</c:v>
                </c:pt>
                <c:pt idx="2">
                  <c:v>67.40459077874597</c:v>
                </c:pt>
                <c:pt idx="3">
                  <c:v>63.640065181844363</c:v>
                </c:pt>
                <c:pt idx="4">
                  <c:v>77.088288334048713</c:v>
                </c:pt>
                <c:pt idx="5">
                  <c:v>83.755308943654384</c:v>
                </c:pt>
                <c:pt idx="6">
                  <c:v>93.013208494658087</c:v>
                </c:pt>
                <c:pt idx="7">
                  <c:v>93.970646255752101</c:v>
                </c:pt>
                <c:pt idx="8">
                  <c:v>80.567523998082265</c:v>
                </c:pt>
                <c:pt idx="9">
                  <c:v>82.018148455891279</c:v>
                </c:pt>
                <c:pt idx="10">
                  <c:v>68.609045612206643</c:v>
                </c:pt>
                <c:pt idx="11">
                  <c:v>82.649346779875017</c:v>
                </c:pt>
                <c:pt idx="12">
                  <c:v>66.445470021587525</c:v>
                </c:pt>
                <c:pt idx="13">
                  <c:v>95.612932515372449</c:v>
                </c:pt>
                <c:pt idx="14">
                  <c:v>103.1807019686355</c:v>
                </c:pt>
                <c:pt idx="15">
                  <c:v>97.461890691703928</c:v>
                </c:pt>
                <c:pt idx="16">
                  <c:v>99.002972787983637</c:v>
                </c:pt>
                <c:pt idx="17">
                  <c:v>105.81185126586391</c:v>
                </c:pt>
                <c:pt idx="18">
                  <c:v>113.74790700791344</c:v>
                </c:pt>
                <c:pt idx="19">
                  <c:v>93.940688925805375</c:v>
                </c:pt>
                <c:pt idx="20">
                  <c:v>159.24837880801778</c:v>
                </c:pt>
                <c:pt idx="21">
                  <c:v>154.84798924804275</c:v>
                </c:pt>
                <c:pt idx="22">
                  <c:v>146.97856145018812</c:v>
                </c:pt>
                <c:pt idx="23">
                  <c:v>143.98115480942869</c:v>
                </c:pt>
                <c:pt idx="24">
                  <c:v>138.28132398811258</c:v>
                </c:pt>
                <c:pt idx="25">
                  <c:v>141.14711098665595</c:v>
                </c:pt>
                <c:pt idx="26">
                  <c:v>146.52296506557065</c:v>
                </c:pt>
                <c:pt idx="27">
                  <c:v>132.21772291744952</c:v>
                </c:pt>
                <c:pt idx="28">
                  <c:v>150.65058771339341</c:v>
                </c:pt>
                <c:pt idx="29">
                  <c:v>144.16260048512979</c:v>
                </c:pt>
              </c:numCache>
            </c:numRef>
          </c:yVal>
          <c:smooth val="1"/>
        </c:ser>
        <c:ser>
          <c:idx val="2"/>
          <c:order val="2"/>
          <c:tx>
            <c:strRef>
              <c:f>Groeicurves!$B$127</c:f>
              <c:strCache>
                <c:ptCount val="1"/>
                <c:pt idx="0">
                  <c:v>3</c:v>
                </c:pt>
              </c:strCache>
            </c:strRef>
          </c:tx>
          <c:xVal>
            <c:numRef>
              <c:f>Groeicurves!$C$124:$AF$124</c:f>
              <c:numCache>
                <c:formatCode>General</c:formatCode>
                <c:ptCount val="30"/>
                <c:pt idx="0">
                  <c:v>3</c:v>
                </c:pt>
                <c:pt idx="1">
                  <c:v>7</c:v>
                </c:pt>
                <c:pt idx="2">
                  <c:v>10</c:v>
                </c:pt>
                <c:pt idx="3">
                  <c:v>14</c:v>
                </c:pt>
                <c:pt idx="4">
                  <c:v>17</c:v>
                </c:pt>
                <c:pt idx="5">
                  <c:v>21</c:v>
                </c:pt>
                <c:pt idx="6">
                  <c:v>24</c:v>
                </c:pt>
                <c:pt idx="7">
                  <c:v>28</c:v>
                </c:pt>
                <c:pt idx="8">
                  <c:v>31</c:v>
                </c:pt>
                <c:pt idx="9">
                  <c:v>35</c:v>
                </c:pt>
                <c:pt idx="10">
                  <c:v>38</c:v>
                </c:pt>
                <c:pt idx="11">
                  <c:v>42</c:v>
                </c:pt>
                <c:pt idx="12">
                  <c:v>45</c:v>
                </c:pt>
                <c:pt idx="13">
                  <c:v>49</c:v>
                </c:pt>
                <c:pt idx="14">
                  <c:v>52</c:v>
                </c:pt>
                <c:pt idx="15">
                  <c:v>56</c:v>
                </c:pt>
                <c:pt idx="16">
                  <c:v>59</c:v>
                </c:pt>
                <c:pt idx="17">
                  <c:v>63</c:v>
                </c:pt>
                <c:pt idx="18">
                  <c:v>66</c:v>
                </c:pt>
                <c:pt idx="19">
                  <c:v>70</c:v>
                </c:pt>
                <c:pt idx="20">
                  <c:v>73</c:v>
                </c:pt>
                <c:pt idx="21">
                  <c:v>77</c:v>
                </c:pt>
                <c:pt idx="22">
                  <c:v>80</c:v>
                </c:pt>
                <c:pt idx="23">
                  <c:v>84</c:v>
                </c:pt>
                <c:pt idx="24">
                  <c:v>87</c:v>
                </c:pt>
                <c:pt idx="25">
                  <c:v>91</c:v>
                </c:pt>
                <c:pt idx="26">
                  <c:v>94</c:v>
                </c:pt>
                <c:pt idx="27">
                  <c:v>98</c:v>
                </c:pt>
                <c:pt idx="28">
                  <c:v>101</c:v>
                </c:pt>
                <c:pt idx="29">
                  <c:v>105</c:v>
                </c:pt>
              </c:numCache>
            </c:numRef>
          </c:xVal>
          <c:yVal>
            <c:numRef>
              <c:f>Groeicurves!$C$127:$AF$127</c:f>
              <c:numCache>
                <c:formatCode>General</c:formatCode>
                <c:ptCount val="30"/>
                <c:pt idx="0">
                  <c:v>64.409156983373208</c:v>
                </c:pt>
                <c:pt idx="1">
                  <c:v>61.33335077594608</c:v>
                </c:pt>
                <c:pt idx="2">
                  <c:v>63.370224812848548</c:v>
                </c:pt>
                <c:pt idx="3">
                  <c:v>64.019487294590419</c:v>
                </c:pt>
                <c:pt idx="4">
                  <c:v>72.317592890009891</c:v>
                </c:pt>
                <c:pt idx="5">
                  <c:v>87.78260632608125</c:v>
                </c:pt>
                <c:pt idx="6">
                  <c:v>92.956360627593128</c:v>
                </c:pt>
                <c:pt idx="7">
                  <c:v>100.99083423949885</c:v>
                </c:pt>
                <c:pt idx="8">
                  <c:v>86.830860151677825</c:v>
                </c:pt>
                <c:pt idx="9">
                  <c:v>132.73156966585231</c:v>
                </c:pt>
                <c:pt idx="10">
                  <c:v>108.41884956956785</c:v>
                </c:pt>
                <c:pt idx="11">
                  <c:v>119.16054390081389</c:v>
                </c:pt>
                <c:pt idx="12">
                  <c:v>116.64497903329881</c:v>
                </c:pt>
                <c:pt idx="13">
                  <c:v>160.58794082553911</c:v>
                </c:pt>
                <c:pt idx="14">
                  <c:v>198.8570553857023</c:v>
                </c:pt>
                <c:pt idx="15">
                  <c:v>182.65841461517078</c:v>
                </c:pt>
                <c:pt idx="16">
                  <c:v>191.54957997375854</c:v>
                </c:pt>
                <c:pt idx="17">
                  <c:v>174.82020639431119</c:v>
                </c:pt>
                <c:pt idx="18">
                  <c:v>199.95626374860831</c:v>
                </c:pt>
                <c:pt idx="19">
                  <c:v>270.86733319434853</c:v>
                </c:pt>
                <c:pt idx="20">
                  <c:v>323.45680881727827</c:v>
                </c:pt>
                <c:pt idx="21">
                  <c:v>385.51713909323001</c:v>
                </c:pt>
                <c:pt idx="22">
                  <c:v>448.60372296935452</c:v>
                </c:pt>
                <c:pt idx="23">
                  <c:v>408.48427578607385</c:v>
                </c:pt>
                <c:pt idx="24">
                  <c:v>575.26320926437904</c:v>
                </c:pt>
                <c:pt idx="25">
                  <c:v>766.1514054447407</c:v>
                </c:pt>
                <c:pt idx="26">
                  <c:v>909.60102895712066</c:v>
                </c:pt>
                <c:pt idx="27">
                  <c:v>750.62413611425063</c:v>
                </c:pt>
                <c:pt idx="28">
                  <c:v>831.17810604402837</c:v>
                </c:pt>
                <c:pt idx="29">
                  <c:v>1143.5132841685167</c:v>
                </c:pt>
              </c:numCache>
            </c:numRef>
          </c:yVal>
          <c:smooth val="1"/>
        </c:ser>
        <c:ser>
          <c:idx val="3"/>
          <c:order val="3"/>
          <c:tx>
            <c:strRef>
              <c:f>Groeicurves!$B$128</c:f>
              <c:strCache>
                <c:ptCount val="1"/>
                <c:pt idx="0">
                  <c:v>4</c:v>
                </c:pt>
              </c:strCache>
            </c:strRef>
          </c:tx>
          <c:xVal>
            <c:numRef>
              <c:f>Groeicurves!$C$124:$AF$124</c:f>
              <c:numCache>
                <c:formatCode>General</c:formatCode>
                <c:ptCount val="30"/>
                <c:pt idx="0">
                  <c:v>3</c:v>
                </c:pt>
                <c:pt idx="1">
                  <c:v>7</c:v>
                </c:pt>
                <c:pt idx="2">
                  <c:v>10</c:v>
                </c:pt>
                <c:pt idx="3">
                  <c:v>14</c:v>
                </c:pt>
                <c:pt idx="4">
                  <c:v>17</c:v>
                </c:pt>
                <c:pt idx="5">
                  <c:v>21</c:v>
                </c:pt>
                <c:pt idx="6">
                  <c:v>24</c:v>
                </c:pt>
                <c:pt idx="7">
                  <c:v>28</c:v>
                </c:pt>
                <c:pt idx="8">
                  <c:v>31</c:v>
                </c:pt>
                <c:pt idx="9">
                  <c:v>35</c:v>
                </c:pt>
                <c:pt idx="10">
                  <c:v>38</c:v>
                </c:pt>
                <c:pt idx="11">
                  <c:v>42</c:v>
                </c:pt>
                <c:pt idx="12">
                  <c:v>45</c:v>
                </c:pt>
                <c:pt idx="13">
                  <c:v>49</c:v>
                </c:pt>
                <c:pt idx="14">
                  <c:v>52</c:v>
                </c:pt>
                <c:pt idx="15">
                  <c:v>56</c:v>
                </c:pt>
                <c:pt idx="16">
                  <c:v>59</c:v>
                </c:pt>
                <c:pt idx="17">
                  <c:v>63</c:v>
                </c:pt>
                <c:pt idx="18">
                  <c:v>66</c:v>
                </c:pt>
                <c:pt idx="19">
                  <c:v>70</c:v>
                </c:pt>
                <c:pt idx="20">
                  <c:v>73</c:v>
                </c:pt>
                <c:pt idx="21">
                  <c:v>77</c:v>
                </c:pt>
                <c:pt idx="22">
                  <c:v>80</c:v>
                </c:pt>
                <c:pt idx="23">
                  <c:v>84</c:v>
                </c:pt>
                <c:pt idx="24">
                  <c:v>87</c:v>
                </c:pt>
                <c:pt idx="25">
                  <c:v>91</c:v>
                </c:pt>
                <c:pt idx="26">
                  <c:v>94</c:v>
                </c:pt>
                <c:pt idx="27">
                  <c:v>98</c:v>
                </c:pt>
                <c:pt idx="28">
                  <c:v>101</c:v>
                </c:pt>
                <c:pt idx="29">
                  <c:v>105</c:v>
                </c:pt>
              </c:numCache>
            </c:numRef>
          </c:xVal>
          <c:yVal>
            <c:numRef>
              <c:f>Groeicurves!$C$128:$AF$128</c:f>
              <c:numCache>
                <c:formatCode>General</c:formatCode>
                <c:ptCount val="30"/>
                <c:pt idx="0">
                  <c:v>52.264545182758454</c:v>
                </c:pt>
                <c:pt idx="1">
                  <c:v>62.245422443125754</c:v>
                </c:pt>
                <c:pt idx="2">
                  <c:v>61.981902659349643</c:v>
                </c:pt>
                <c:pt idx="3">
                  <c:v>62.902950305539591</c:v>
                </c:pt>
                <c:pt idx="4">
                  <c:v>70.231425768376099</c:v>
                </c:pt>
                <c:pt idx="5">
                  <c:v>82.277563599265818</c:v>
                </c:pt>
                <c:pt idx="6">
                  <c:v>94.901230879640465</c:v>
                </c:pt>
                <c:pt idx="7">
                  <c:v>76.082529885949469</c:v>
                </c:pt>
                <c:pt idx="8">
                  <c:v>106.74717717866505</c:v>
                </c:pt>
                <c:pt idx="9">
                  <c:v>136.18346004383102</c:v>
                </c:pt>
                <c:pt idx="10">
                  <c:v>105.96029151874602</c:v>
                </c:pt>
                <c:pt idx="11">
                  <c:v>143.14725830944147</c:v>
                </c:pt>
                <c:pt idx="12">
                  <c:v>119.27606288068029</c:v>
                </c:pt>
                <c:pt idx="13">
                  <c:v>191.72897800424792</c:v>
                </c:pt>
                <c:pt idx="14">
                  <c:v>256.01211598230833</c:v>
                </c:pt>
                <c:pt idx="15">
                  <c:v>263.67302056778101</c:v>
                </c:pt>
                <c:pt idx="16">
                  <c:v>304.16496153000918</c:v>
                </c:pt>
                <c:pt idx="17">
                  <c:v>434.16810472610945</c:v>
                </c:pt>
                <c:pt idx="18">
                  <c:v>505.22419856605291</c:v>
                </c:pt>
                <c:pt idx="19">
                  <c:v>282.02565943466124</c:v>
                </c:pt>
                <c:pt idx="20">
                  <c:v>396.94180257739708</c:v>
                </c:pt>
                <c:pt idx="21">
                  <c:v>420.61937554226523</c:v>
                </c:pt>
                <c:pt idx="22">
                  <c:v>444.58894209099191</c:v>
                </c:pt>
                <c:pt idx="23">
                  <c:v>458.02562113685809</c:v>
                </c:pt>
                <c:pt idx="24">
                  <c:v>539.90983738927446</c:v>
                </c:pt>
                <c:pt idx="25">
                  <c:v>538.90766933277939</c:v>
                </c:pt>
                <c:pt idx="26">
                  <c:v>576.26190411566267</c:v>
                </c:pt>
                <c:pt idx="27">
                  <c:v>549.26433094106596</c:v>
                </c:pt>
                <c:pt idx="28">
                  <c:v>446.31098865076473</c:v>
                </c:pt>
                <c:pt idx="29">
                  <c:v>469.4934291601345</c:v>
                </c:pt>
              </c:numCache>
            </c:numRef>
          </c:yVal>
          <c:smooth val="1"/>
        </c:ser>
        <c:axId val="177014656"/>
        <c:axId val="177048192"/>
      </c:scatterChart>
      <c:valAx>
        <c:axId val="177014656"/>
        <c:scaling>
          <c:orientation val="minMax"/>
        </c:scaling>
        <c:axPos val="b"/>
        <c:title>
          <c:tx>
            <c:rich>
              <a:bodyPr/>
              <a:lstStyle/>
              <a:p>
                <a:pPr>
                  <a:defRPr/>
                </a:pPr>
                <a:r>
                  <a:rPr lang="nl-NL"/>
                  <a:t>Dag</a:t>
                </a:r>
                <a:r>
                  <a:rPr lang="nl-NL" baseline="0"/>
                  <a:t> na celinjectie (start therapie d28)</a:t>
                </a:r>
                <a:endParaRPr lang="nl-NL"/>
              </a:p>
            </c:rich>
          </c:tx>
          <c:layout/>
        </c:title>
        <c:numFmt formatCode="General" sourceLinked="1"/>
        <c:tickLblPos val="nextTo"/>
        <c:crossAx val="177048192"/>
        <c:crosses val="autoZero"/>
        <c:crossBetween val="midCat"/>
      </c:valAx>
      <c:valAx>
        <c:axId val="177048192"/>
        <c:scaling>
          <c:orientation val="minMax"/>
        </c:scaling>
        <c:axPos val="l"/>
        <c:majorGridlines/>
        <c:title>
          <c:tx>
            <c:rich>
              <a:bodyPr rot="-5400000" vert="horz"/>
              <a:lstStyle/>
              <a:p>
                <a:pPr>
                  <a:defRPr/>
                </a:pPr>
                <a:r>
                  <a:rPr lang="nl-NL"/>
                  <a:t>Tumorgrootte</a:t>
                </a:r>
                <a:r>
                  <a:rPr lang="nl-NL" baseline="0"/>
                  <a:t> (mm3)</a:t>
                </a:r>
                <a:endParaRPr lang="nl-NL"/>
              </a:p>
            </c:rich>
          </c:tx>
          <c:layout/>
        </c:title>
        <c:numFmt formatCode="General" sourceLinked="1"/>
        <c:tickLblPos val="nextTo"/>
        <c:crossAx val="177014656"/>
        <c:crosses val="autoZero"/>
        <c:crossBetween val="midCat"/>
      </c:valAx>
    </c:plotArea>
    <c:legend>
      <c:legendPos val="r"/>
      <c:layout/>
    </c:legend>
    <c:plotVisOnly val="1"/>
  </c:chart>
  <c:printSettings>
    <c:headerFooter/>
    <c:pageMargins b="0.75000000000000333" l="0.70000000000000062" r="0.70000000000000062" t="0.750000000000003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20</xdr:col>
      <xdr:colOff>385082</xdr:colOff>
      <xdr:row>137</xdr:row>
      <xdr:rowOff>168729</xdr:rowOff>
    </xdr:from>
    <xdr:to>
      <xdr:col>26</xdr:col>
      <xdr:colOff>444953</xdr:colOff>
      <xdr:row>152</xdr:row>
      <xdr:rowOff>54429</xdr:rowOff>
    </xdr:to>
    <xdr:graphicFrame macro="">
      <xdr:nvGraphicFramePr>
        <xdr:cNvPr id="3" name="Grafiek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random.org/integers/?num=28&amp;min=1&amp;max=4&amp;col=1&amp;base=10&amp;format=html&amp;rnd=new"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92D050"/>
  </sheetPr>
  <dimension ref="A3:FW66"/>
  <sheetViews>
    <sheetView topLeftCell="A11" workbookViewId="0">
      <pane xSplit="1" topLeftCell="FH1" activePane="topRight" state="frozen"/>
      <selection activeCell="A37" sqref="A37"/>
      <selection pane="topRight" activeCell="FV11" sqref="FV11:FV66"/>
    </sheetView>
  </sheetViews>
  <sheetFormatPr defaultRowHeight="15"/>
  <cols>
    <col min="2" max="2" width="11.85546875" customWidth="1"/>
    <col min="3" max="3" width="9.42578125" bestFit="1" customWidth="1"/>
    <col min="11" max="11" width="10.7109375" customWidth="1"/>
    <col min="49" max="49" width="9.42578125" bestFit="1" customWidth="1"/>
    <col min="55" max="55" width="9.42578125" bestFit="1" customWidth="1"/>
    <col min="61" max="61" width="9.42578125" bestFit="1" customWidth="1"/>
    <col min="67" max="67" width="9.42578125" style="15" bestFit="1" customWidth="1"/>
    <col min="73" max="73" width="9.42578125" style="15" bestFit="1" customWidth="1"/>
    <col min="79" max="79" width="9.42578125" bestFit="1" customWidth="1"/>
    <col min="97" max="97" width="9.42578125" bestFit="1" customWidth="1"/>
    <col min="103" max="103" width="10.140625" style="15" customWidth="1"/>
    <col min="109" max="109" width="9.42578125" bestFit="1" customWidth="1"/>
    <col min="115" max="115" width="9.42578125" bestFit="1" customWidth="1"/>
    <col min="121" max="121" width="9.42578125" bestFit="1" customWidth="1"/>
    <col min="127" max="127" width="9.42578125" bestFit="1" customWidth="1"/>
    <col min="133" max="133" width="9.42578125" bestFit="1" customWidth="1"/>
    <col min="151" max="151" width="9.42578125" bestFit="1" customWidth="1"/>
    <col min="157" max="157" width="9.42578125" bestFit="1" customWidth="1"/>
    <col min="163" max="163" width="9.42578125" bestFit="1" customWidth="1"/>
    <col min="169" max="169" width="9.42578125" bestFit="1" customWidth="1"/>
    <col min="175" max="175" width="9.42578125" bestFit="1" customWidth="1"/>
  </cols>
  <sheetData>
    <row r="3" spans="1:179">
      <c r="A3" t="s">
        <v>0</v>
      </c>
    </row>
    <row r="4" spans="1:179">
      <c r="A4" t="s">
        <v>1</v>
      </c>
    </row>
    <row r="6" spans="1:179">
      <c r="A6" t="s">
        <v>6</v>
      </c>
    </row>
    <row r="7" spans="1:179">
      <c r="A7" t="s">
        <v>7</v>
      </c>
    </row>
    <row r="8" spans="1:179">
      <c r="B8" t="s">
        <v>3</v>
      </c>
      <c r="C8" s="1"/>
      <c r="AQ8" t="s">
        <v>37</v>
      </c>
    </row>
    <row r="9" spans="1:179">
      <c r="A9" t="s">
        <v>2</v>
      </c>
      <c r="B9" t="s">
        <v>4</v>
      </c>
      <c r="C9" s="1">
        <v>43265</v>
      </c>
      <c r="G9">
        <v>18</v>
      </c>
      <c r="H9">
        <v>6</v>
      </c>
      <c r="I9">
        <v>2018</v>
      </c>
      <c r="M9" s="1">
        <v>43272</v>
      </c>
      <c r="S9" s="1">
        <v>43276</v>
      </c>
      <c r="Y9" s="1">
        <v>43279</v>
      </c>
      <c r="AE9" s="1">
        <v>43283</v>
      </c>
      <c r="AK9" s="1">
        <v>43286</v>
      </c>
      <c r="AQ9" s="1">
        <v>43290</v>
      </c>
      <c r="AW9" s="1">
        <v>43293</v>
      </c>
      <c r="BC9" s="1">
        <v>43297</v>
      </c>
      <c r="BI9" s="1">
        <v>43300</v>
      </c>
      <c r="BO9" s="16">
        <v>43304</v>
      </c>
      <c r="BU9" s="16">
        <v>43307</v>
      </c>
      <c r="CA9" s="1">
        <v>43311</v>
      </c>
      <c r="CG9" s="1">
        <v>43314</v>
      </c>
      <c r="CM9" s="1">
        <v>43318</v>
      </c>
      <c r="CS9" s="1">
        <v>43321</v>
      </c>
      <c r="CY9" s="16">
        <v>43325</v>
      </c>
      <c r="DE9" s="1">
        <v>43328</v>
      </c>
      <c r="DK9" s="1">
        <v>43332</v>
      </c>
      <c r="DQ9" s="1">
        <v>43335</v>
      </c>
      <c r="DW9" s="1">
        <v>43339</v>
      </c>
      <c r="EC9" s="1">
        <v>43342</v>
      </c>
      <c r="EI9" s="1">
        <v>43346</v>
      </c>
      <c r="EO9" s="1">
        <v>43349</v>
      </c>
      <c r="EU9" s="1">
        <v>43353</v>
      </c>
      <c r="FA9" s="1">
        <v>43356</v>
      </c>
      <c r="FG9" s="1">
        <v>43360</v>
      </c>
      <c r="FM9" s="1">
        <v>43363</v>
      </c>
      <c r="FS9" s="1">
        <v>43367</v>
      </c>
    </row>
    <row r="10" spans="1:179">
      <c r="J10" t="s">
        <v>8</v>
      </c>
      <c r="K10" t="s">
        <v>9</v>
      </c>
      <c r="P10" t="s">
        <v>8</v>
      </c>
      <c r="Q10" t="s">
        <v>9</v>
      </c>
      <c r="V10" t="s">
        <v>8</v>
      </c>
      <c r="W10" t="s">
        <v>9</v>
      </c>
      <c r="AB10" t="s">
        <v>8</v>
      </c>
      <c r="AC10" t="s">
        <v>9</v>
      </c>
      <c r="AH10" t="s">
        <v>8</v>
      </c>
      <c r="AI10" t="s">
        <v>9</v>
      </c>
      <c r="AN10" t="s">
        <v>8</v>
      </c>
      <c r="AO10" t="s">
        <v>9</v>
      </c>
      <c r="AT10" t="s">
        <v>8</v>
      </c>
      <c r="AU10" t="s">
        <v>9</v>
      </c>
      <c r="AZ10" t="s">
        <v>8</v>
      </c>
      <c r="BA10" t="s">
        <v>9</v>
      </c>
      <c r="CG10" s="15"/>
    </row>
    <row r="11" spans="1:179">
      <c r="A11">
        <v>1</v>
      </c>
      <c r="B11">
        <v>5.3</v>
      </c>
      <c r="C11">
        <v>4.5</v>
      </c>
      <c r="D11">
        <v>2.6</v>
      </c>
      <c r="E11">
        <f>4/3*PI()*(B11/2)*(C11/2)*(D11/2)</f>
        <v>32.468360074850509</v>
      </c>
      <c r="G11">
        <v>6.2</v>
      </c>
      <c r="H11">
        <v>5.5</v>
      </c>
      <c r="I11">
        <v>2.9</v>
      </c>
      <c r="J11">
        <f>4/3*PI()*(G11/2)*(H11/2)*(I11/2)</f>
        <v>51.778682918915763</v>
      </c>
      <c r="K11" s="3">
        <f>(J11-E11)/E11</f>
        <v>0.59474278342202858</v>
      </c>
      <c r="M11">
        <v>6</v>
      </c>
      <c r="N11">
        <v>5</v>
      </c>
      <c r="O11">
        <v>3</v>
      </c>
      <c r="P11">
        <f>4/3*PI()*(M11/2)*(N11/2)*(O11/2)</f>
        <v>47.123889803846893</v>
      </c>
      <c r="Q11" s="3">
        <f>(P11-J11)/J11</f>
        <v>-8.9897866316108688E-2</v>
      </c>
      <c r="S11">
        <v>5.8</v>
      </c>
      <c r="T11">
        <v>4.3</v>
      </c>
      <c r="U11">
        <v>3.4</v>
      </c>
      <c r="V11">
        <f>4/3*PI()*(S11/2)*(T11/2)*(U11/2)</f>
        <v>44.399081775633348</v>
      </c>
      <c r="W11" s="3">
        <f>(V11-P11)/P11</f>
        <v>-5.7822222222222171E-2</v>
      </c>
      <c r="Y11">
        <v>6.7</v>
      </c>
      <c r="Z11">
        <v>5.4</v>
      </c>
      <c r="AA11">
        <v>3</v>
      </c>
      <c r="AB11">
        <f>4/3*PI()*(Y11/2)*(Z11/2)*(AA11/2)</f>
        <v>56.831411103439365</v>
      </c>
      <c r="AC11" s="3">
        <f t="shared" ref="AC11:AC42" si="0">(AB11-V11)/V11</f>
        <v>0.28001320817019693</v>
      </c>
      <c r="AE11">
        <v>6.5</v>
      </c>
      <c r="AF11">
        <v>4.7</v>
      </c>
      <c r="AG11">
        <v>4.3</v>
      </c>
      <c r="AH11">
        <f>4/3*PI()*(AE11/2)*(AF11/2)*(AG11/2)</f>
        <v>68.782553156470527</v>
      </c>
      <c r="AI11" s="3">
        <f>(AH11-AB11)/AB11</f>
        <v>0.21029113690805215</v>
      </c>
      <c r="AK11">
        <v>6.5</v>
      </c>
      <c r="AL11">
        <v>5.4</v>
      </c>
      <c r="AM11">
        <v>4.4000000000000004</v>
      </c>
      <c r="AN11">
        <f>4/3*PI()*(AK11/2)*(AL11/2)*(AM11/2)</f>
        <v>80.864594903401283</v>
      </c>
      <c r="AO11" s="3">
        <f>(AN11-AH11)/AH11</f>
        <v>0.17565561603166763</v>
      </c>
      <c r="AQ11">
        <v>6.5</v>
      </c>
      <c r="AR11">
        <v>6</v>
      </c>
      <c r="AS11">
        <v>4.5</v>
      </c>
      <c r="AT11">
        <f>4/3*PI()*(AQ11/2)*(AR11/2)*(AS11/2)</f>
        <v>91.891585117501435</v>
      </c>
      <c r="AU11" s="3">
        <f>(AT11-AN11)/AN11</f>
        <v>0.13636363636363608</v>
      </c>
      <c r="AW11" s="15">
        <v>7.2</v>
      </c>
      <c r="AX11">
        <v>5.8</v>
      </c>
      <c r="AY11">
        <v>4.9000000000000004</v>
      </c>
      <c r="AZ11">
        <f>4/3*PI()*(AW11/2)*(AX11/2)*(AY11/2)</f>
        <v>107.14087585802632</v>
      </c>
      <c r="BA11" s="3">
        <f>(AZ11-AT11)/AT11</f>
        <v>0.16594871794871829</v>
      </c>
      <c r="BC11" s="15">
        <v>7.6</v>
      </c>
      <c r="BD11">
        <v>6.4</v>
      </c>
      <c r="BE11">
        <v>4.5</v>
      </c>
      <c r="BF11">
        <f>4/3*PI()*(BC11/2)*(BD11/2)*(BE11/2)</f>
        <v>114.60530000295564</v>
      </c>
      <c r="BG11" s="3">
        <f>(BF11-AZ11)/AZ11</f>
        <v>6.9669247009148255E-2</v>
      </c>
      <c r="BI11" s="15">
        <v>6.9</v>
      </c>
      <c r="BJ11">
        <v>5.7</v>
      </c>
      <c r="BK11">
        <v>4.5</v>
      </c>
      <c r="BL11">
        <f>4/3*PI()*(BI11/2)*(BJ11/2)*(BK11/2)</f>
        <v>92.669129299264924</v>
      </c>
      <c r="BM11" s="3">
        <f>(BL11-BF11)/BF11</f>
        <v>-0.19140624999999992</v>
      </c>
      <c r="BO11" s="15">
        <v>7.6</v>
      </c>
      <c r="BP11">
        <v>3.8</v>
      </c>
      <c r="BQ11">
        <v>5.7</v>
      </c>
      <c r="BR11">
        <f>4/3*PI()*(BO11/2)*(BP11/2)*(BQ11/2)</f>
        <v>86.192736043889553</v>
      </c>
      <c r="BS11" s="3">
        <f>(BR11-BL11)/BL11</f>
        <v>-6.9887278582930881E-2</v>
      </c>
      <c r="BU11" s="15">
        <v>7.6</v>
      </c>
      <c r="BV11">
        <v>6.2</v>
      </c>
      <c r="BW11">
        <v>3</v>
      </c>
      <c r="BX11">
        <f>4/3*PI()*(BU11/2)*(BV11/2)*(BW11/2)</f>
        <v>74.015922918575512</v>
      </c>
      <c r="BY11" s="3">
        <f>(BX11-BR11)/BR11</f>
        <v>-0.14127423822714685</v>
      </c>
      <c r="CA11" s="15">
        <v>8.4</v>
      </c>
      <c r="CB11">
        <v>7.5</v>
      </c>
      <c r="CC11">
        <v>3.9</v>
      </c>
      <c r="CD11">
        <f>4/3*PI()*(CA11/2)*(CB11/2)*(CC11/2)</f>
        <v>128.64821916450202</v>
      </c>
      <c r="CE11" s="3">
        <f>(CD11-BX11)/BX11</f>
        <v>0.73811544991511058</v>
      </c>
      <c r="CG11" s="15">
        <v>8</v>
      </c>
      <c r="CH11">
        <v>9.1999999999999993</v>
      </c>
      <c r="CI11">
        <v>4.2</v>
      </c>
      <c r="CJ11">
        <f>4/3*PI()*(CG11/2)*(CH11/2)*(CI11/2)</f>
        <v>161.85485351294614</v>
      </c>
      <c r="CK11" s="3">
        <f>(CJ11-CD11)/CD11</f>
        <v>0.25811965811965815</v>
      </c>
      <c r="CM11" s="15">
        <v>9.4</v>
      </c>
      <c r="CN11">
        <v>8.1</v>
      </c>
      <c r="CO11">
        <v>3.9</v>
      </c>
      <c r="CP11">
        <f>4/3*PI()*(CM11/2)*(CN11/2)*(CO11/2)</f>
        <v>155.48056201881244</v>
      </c>
      <c r="CQ11" s="3">
        <f>(CP11-CJ11)/CJ11</f>
        <v>-3.9382763975155347E-2</v>
      </c>
      <c r="CS11" s="15">
        <v>9.4</v>
      </c>
      <c r="CT11">
        <v>8.6999999999999993</v>
      </c>
      <c r="CU11">
        <v>4.4000000000000004</v>
      </c>
      <c r="CV11">
        <f>4/3*PI()*(CS11/2)*(CT11/2)*(CU11/2)</f>
        <v>188.40759462108704</v>
      </c>
      <c r="CW11" s="3">
        <f>(CV11-CP11)/CP11</f>
        <v>0.21177587844254503</v>
      </c>
      <c r="CY11" s="15">
        <v>10.6</v>
      </c>
      <c r="CZ11">
        <v>9.9</v>
      </c>
      <c r="DA11">
        <v>3.9</v>
      </c>
      <c r="DB11">
        <f>4/3*PI()*(CY11/2)*(CZ11/2)*(DA11/2)</f>
        <v>214.29117649401337</v>
      </c>
      <c r="DC11" s="3">
        <f>(DB11-CV11)/CV11</f>
        <v>0.13738077769625839</v>
      </c>
      <c r="DE11" s="15">
        <v>9.9</v>
      </c>
      <c r="DF11">
        <v>10.7</v>
      </c>
      <c r="DG11">
        <v>4.3</v>
      </c>
      <c r="DH11">
        <f>4/3*PI()*(DE11/2)*(DF11/2)*(DG11/2)</f>
        <v>238.4987186862495</v>
      </c>
      <c r="DI11" s="3">
        <f>(DH11-DB11)/DB11</f>
        <v>0.11296565070149968</v>
      </c>
      <c r="DK11" s="15">
        <v>10.199999999999999</v>
      </c>
      <c r="DL11">
        <v>10.199999999999999</v>
      </c>
      <c r="DM11">
        <v>5.2</v>
      </c>
      <c r="DN11">
        <f>4/3*PI()*(DK11/2)*(DL11/2)*(DM11/2)</f>
        <v>283.2711263888844</v>
      </c>
      <c r="DO11" s="3">
        <f>(DN11-DH11)/DH11</f>
        <v>0.18772598842148924</v>
      </c>
      <c r="DQ11" s="15">
        <v>11.7</v>
      </c>
      <c r="DR11">
        <v>11.4</v>
      </c>
      <c r="DS11">
        <v>5.7</v>
      </c>
      <c r="DT11">
        <f>4/3*PI()*(DQ11/2)*(DR11/2)*(DS11/2)</f>
        <v>398.07434672901621</v>
      </c>
      <c r="DU11" s="3">
        <f>(DT11-DN11)/DN11</f>
        <v>0.40527681660899667</v>
      </c>
      <c r="DW11">
        <v>11</v>
      </c>
      <c r="DX11">
        <v>12.1</v>
      </c>
      <c r="DY11">
        <v>6.3</v>
      </c>
      <c r="DZ11">
        <f>4/3*PI()*(DW11/2)*(DX11/2)*(DY11/2)</f>
        <v>439.05328130244146</v>
      </c>
      <c r="EA11" s="3">
        <f>(DZ11-DT11)/DT11</f>
        <v>0.10294291734734946</v>
      </c>
      <c r="EC11" s="15">
        <v>11.3</v>
      </c>
      <c r="ED11">
        <v>10.4</v>
      </c>
      <c r="EE11">
        <v>5.7</v>
      </c>
      <c r="EF11">
        <f>4/3*PI()*(EC11/2)*(ED11/2)*(EE11/2)</f>
        <v>350.73997021737887</v>
      </c>
      <c r="EG11" s="3">
        <f>(EF11-DZ11)/DZ11</f>
        <v>-0.20114486064899273</v>
      </c>
      <c r="EI11" s="15">
        <v>11.5</v>
      </c>
      <c r="EJ11">
        <v>11.4</v>
      </c>
      <c r="EK11">
        <v>4.4000000000000004</v>
      </c>
      <c r="EL11">
        <f>4/3*PI()*(EI11/2)*(EJ11/2)*(EK11/2)</f>
        <v>302.0327177161227</v>
      </c>
      <c r="EM11" s="3">
        <f>(EL11-EF11)/EF11</f>
        <v>-0.1388699795779442</v>
      </c>
      <c r="EO11" s="15">
        <v>11.1</v>
      </c>
      <c r="EP11">
        <v>11.7</v>
      </c>
      <c r="EQ11">
        <v>7.3</v>
      </c>
      <c r="ER11">
        <f>4/3*PI()*(EO11/2)*(EP11/2)*(EQ11/2)</f>
        <v>496.3983428047427</v>
      </c>
      <c r="ES11" s="3">
        <f>(ER11-EL11)/EL11</f>
        <v>0.64352506760973538</v>
      </c>
      <c r="EU11" s="15">
        <v>11.9</v>
      </c>
      <c r="EV11">
        <v>11.5</v>
      </c>
      <c r="EW11">
        <v>7.2</v>
      </c>
      <c r="EX11">
        <f>4/3*PI()*(EU11/2)*(EV11/2)*(EW11/2)</f>
        <v>515.91234557251585</v>
      </c>
      <c r="EY11" s="3">
        <f>(EX11-ER11)/ER11</f>
        <v>3.9311176297477976E-2</v>
      </c>
      <c r="FA11" s="15">
        <v>12.2</v>
      </c>
      <c r="FB11">
        <v>11.2</v>
      </c>
      <c r="FC11">
        <v>6.2</v>
      </c>
      <c r="FD11">
        <f>4/3*PI()*(FA11/2)*(FB11/2)*(FC11/2)</f>
        <v>443.57612752605957</v>
      </c>
      <c r="FE11" s="3">
        <f>(FD11-EX11)/EX11</f>
        <v>-0.14021028701335625</v>
      </c>
      <c r="FG11" s="15">
        <v>12</v>
      </c>
      <c r="FH11">
        <v>9.8000000000000007</v>
      </c>
      <c r="FI11">
        <v>6.5</v>
      </c>
      <c r="FJ11">
        <f>4/3*PI()*(FG11/2)*(FH11/2)*(FI11/2)</f>
        <v>400.23890406733972</v>
      </c>
      <c r="FK11" s="3">
        <f>(FJ11-FD11)/FD11</f>
        <v>-9.769962982548884E-2</v>
      </c>
      <c r="FM11" s="15">
        <v>10.8</v>
      </c>
      <c r="FN11">
        <v>7.9</v>
      </c>
      <c r="FO11">
        <v>4.5999999999999996</v>
      </c>
      <c r="FP11">
        <f>4/3*PI()*(FM11/2)*(FN11/2)*(FO11/2)</f>
        <v>205.49785865661553</v>
      </c>
      <c r="FQ11" s="3">
        <f>(FP11-FJ11)/FJ11</f>
        <v>-0.4865620094191524</v>
      </c>
      <c r="FS11" s="15">
        <v>9.4</v>
      </c>
      <c r="FT11">
        <v>6.8</v>
      </c>
      <c r="FU11">
        <v>4.9000000000000004</v>
      </c>
      <c r="FV11">
        <f>4/3*PI()*(FS11/2)*(FT11/2)*(FU11/2)</f>
        <v>163.99532530759197</v>
      </c>
      <c r="FW11" s="3">
        <f>(FV11-FP11)/FP11</f>
        <v>-0.20196090421737095</v>
      </c>
    </row>
    <row r="12" spans="1:179">
      <c r="A12">
        <v>2</v>
      </c>
      <c r="B12">
        <v>8.5</v>
      </c>
      <c r="C12">
        <v>6.3</v>
      </c>
      <c r="D12">
        <v>2.2000000000000002</v>
      </c>
      <c r="E12">
        <f t="shared" ref="E12:E66" si="1">4/3*PI()*(B12/2)*(C12/2)*(D12/2)</f>
        <v>61.685171753235579</v>
      </c>
      <c r="G12">
        <v>7</v>
      </c>
      <c r="H12">
        <v>5.3</v>
      </c>
      <c r="I12">
        <v>2.6</v>
      </c>
      <c r="J12">
        <f t="shared" ref="J12:J66" si="2">4/3*PI()*(G12/2)*(H12/2)*(I12/2)</f>
        <v>50.50633789421191</v>
      </c>
      <c r="K12" s="3">
        <f t="shared" ref="K12:K66" si="3">(J12-E12)/E12</f>
        <v>-0.18122400475341635</v>
      </c>
      <c r="M12">
        <v>6.7</v>
      </c>
      <c r="N12">
        <v>5.7</v>
      </c>
      <c r="O12">
        <v>3.1</v>
      </c>
      <c r="P12">
        <f t="shared" ref="P12:P66" si="4">4/3*PI()*(M12/2)*(N12/2)*(O12/2)</f>
        <v>61.988335444307012</v>
      </c>
      <c r="Q12" s="3">
        <f t="shared" ref="Q12:Q66" si="5">(P12-J12)/J12</f>
        <v>0.2273377565830397</v>
      </c>
      <c r="S12">
        <v>6.5</v>
      </c>
      <c r="T12">
        <v>4.5999999999999996</v>
      </c>
      <c r="U12">
        <v>2.7</v>
      </c>
      <c r="V12">
        <f t="shared" ref="V12:V66" si="6">4/3*PI()*(S12/2)*(T12/2)*(U12/2)</f>
        <v>42.270129154050665</v>
      </c>
      <c r="W12" s="3">
        <f t="shared" ref="W12:W66" si="7">(V12-P12)/P12</f>
        <v>-0.31809543116336836</v>
      </c>
      <c r="Y12">
        <v>7.2</v>
      </c>
      <c r="Z12">
        <v>6</v>
      </c>
      <c r="AA12">
        <v>3.5</v>
      </c>
      <c r="AB12">
        <f t="shared" ref="AB12:AB66" si="8">4/3*PI()*(Y12/2)*(Z12/2)*(AA12/2)</f>
        <v>79.168134870462779</v>
      </c>
      <c r="AC12" s="3">
        <f t="shared" si="0"/>
        <v>0.87290969899665538</v>
      </c>
      <c r="AE12">
        <v>7.2</v>
      </c>
      <c r="AF12">
        <v>5.2</v>
      </c>
      <c r="AG12">
        <v>4.0999999999999996</v>
      </c>
      <c r="AH12">
        <f t="shared" ref="AH12:AH66" si="9">4/3*PI()*(AE12/2)*(AF12/2)*(AG12/2)</f>
        <v>80.374506449441256</v>
      </c>
      <c r="AI12" s="3">
        <f t="shared" ref="AI12:AI66" si="10">(AH12-AB12)/AB12</f>
        <v>1.523809523809519E-2</v>
      </c>
      <c r="AK12">
        <v>7.8</v>
      </c>
      <c r="AL12">
        <v>7.1</v>
      </c>
      <c r="AM12">
        <v>4.7</v>
      </c>
      <c r="AN12">
        <f t="shared" ref="AN12:AN66" si="11">4/3*PI()*(AK12/2)*(AL12/2)*(AM12/2)</f>
        <v>136.2854309053788</v>
      </c>
      <c r="AO12" s="3">
        <f t="shared" ref="AO12:AO66" si="12">(AN12-AH12)/AH12</f>
        <v>0.69563008130081305</v>
      </c>
      <c r="AQ12">
        <v>7.5</v>
      </c>
      <c r="AR12">
        <v>7.4</v>
      </c>
      <c r="AS12">
        <v>4</v>
      </c>
      <c r="AT12">
        <f t="shared" ref="AT12:AT66" si="13">4/3*PI()*(AQ12/2)*(AR12/2)*(AS12/2)</f>
        <v>116.23892818282233</v>
      </c>
      <c r="AU12" s="3">
        <f t="shared" ref="AU12:AU66" si="14">(AT12-AN12)/AN12</f>
        <v>-0.14709204490445127</v>
      </c>
      <c r="AW12" s="15">
        <v>8</v>
      </c>
      <c r="AX12">
        <v>7.5</v>
      </c>
      <c r="AY12">
        <v>4.0999999999999996</v>
      </c>
      <c r="AZ12">
        <f t="shared" ref="AZ12:AZ66" si="15">4/3*PI()*(AW12/2)*(AX12/2)*(AY12/2)</f>
        <v>128.80529879718148</v>
      </c>
      <c r="BA12" s="3">
        <f t="shared" ref="BA12:BA66" si="16">(AZ12-AT12)/AT12</f>
        <v>0.10810810810810788</v>
      </c>
      <c r="BC12" s="15"/>
      <c r="BG12" s="3"/>
      <c r="BI12" s="15"/>
      <c r="BM12" s="3"/>
      <c r="BS12" s="3"/>
      <c r="BY12" s="3"/>
      <c r="CA12" s="15"/>
      <c r="CE12" s="3"/>
      <c r="CG12" s="15"/>
      <c r="CK12" s="3"/>
      <c r="CM12" s="15"/>
      <c r="CQ12" s="3"/>
      <c r="CS12" s="15"/>
      <c r="CW12" s="3"/>
      <c r="DC12" s="3"/>
      <c r="DE12" s="15"/>
      <c r="DI12" s="3"/>
      <c r="DK12" s="15"/>
      <c r="DO12" s="3"/>
      <c r="DQ12" s="15"/>
      <c r="DU12" s="3"/>
      <c r="EA12" s="3"/>
      <c r="EC12" s="15"/>
      <c r="EG12" s="3"/>
      <c r="EI12" s="15"/>
      <c r="EM12" s="3"/>
      <c r="EO12" s="15"/>
      <c r="ES12" s="3"/>
      <c r="EU12" s="15"/>
      <c r="EY12" s="3"/>
      <c r="FA12" s="15"/>
      <c r="FE12" s="3"/>
      <c r="FG12" s="15"/>
      <c r="FK12" s="3"/>
      <c r="FM12" s="15"/>
      <c r="FQ12" s="3"/>
      <c r="FS12" s="15"/>
      <c r="FW12" s="3"/>
    </row>
    <row r="13" spans="1:179">
      <c r="A13">
        <v>3</v>
      </c>
      <c r="B13">
        <v>4.8</v>
      </c>
      <c r="C13">
        <v>4.8</v>
      </c>
      <c r="D13">
        <v>1.8</v>
      </c>
      <c r="E13">
        <f t="shared" si="1"/>
        <v>21.714688421612646</v>
      </c>
      <c r="G13">
        <v>4.9000000000000004</v>
      </c>
      <c r="H13">
        <v>5</v>
      </c>
      <c r="I13">
        <v>2.5</v>
      </c>
      <c r="J13">
        <f t="shared" si="2"/>
        <v>32.070425005395805</v>
      </c>
      <c r="K13" s="3">
        <f t="shared" si="3"/>
        <v>0.4769000771604941</v>
      </c>
      <c r="M13">
        <v>5.9</v>
      </c>
      <c r="N13">
        <v>4.5</v>
      </c>
      <c r="O13">
        <v>2.8</v>
      </c>
      <c r="P13">
        <f t="shared" si="4"/>
        <v>38.924332977977535</v>
      </c>
      <c r="Q13" s="3">
        <f t="shared" si="5"/>
        <v>0.21371428571428566</v>
      </c>
      <c r="S13">
        <v>6</v>
      </c>
      <c r="T13">
        <v>3.5</v>
      </c>
      <c r="U13">
        <v>3.2</v>
      </c>
      <c r="V13">
        <f t="shared" si="6"/>
        <v>35.185837720205683</v>
      </c>
      <c r="W13" s="3">
        <f t="shared" si="7"/>
        <v>-9.6045197740112956E-2</v>
      </c>
      <c r="Y13">
        <v>5.0999999999999996</v>
      </c>
      <c r="Z13">
        <v>4.9000000000000004</v>
      </c>
      <c r="AA13">
        <v>3.5</v>
      </c>
      <c r="AB13">
        <f t="shared" si="8"/>
        <v>45.796566907705198</v>
      </c>
      <c r="AC13" s="3">
        <f t="shared" si="0"/>
        <v>0.30156249999999968</v>
      </c>
      <c r="AE13">
        <v>6.3</v>
      </c>
      <c r="AF13">
        <v>5.4</v>
      </c>
      <c r="AG13">
        <v>3.6</v>
      </c>
      <c r="AH13">
        <f t="shared" si="9"/>
        <v>64.126189245074855</v>
      </c>
      <c r="AI13" s="3">
        <f t="shared" si="10"/>
        <v>0.40024009603841565</v>
      </c>
      <c r="AK13">
        <v>6.6</v>
      </c>
      <c r="AL13">
        <v>5.4</v>
      </c>
      <c r="AM13">
        <v>3.6</v>
      </c>
      <c r="AN13">
        <f t="shared" si="11"/>
        <v>67.179817304364136</v>
      </c>
      <c r="AO13" s="3">
        <f t="shared" si="12"/>
        <v>4.7619047619047651E-2</v>
      </c>
      <c r="AQ13">
        <v>7.1</v>
      </c>
      <c r="AR13">
        <v>5.5</v>
      </c>
      <c r="AS13">
        <v>4.3</v>
      </c>
      <c r="AT13">
        <f t="shared" si="13"/>
        <v>87.920088404588341</v>
      </c>
      <c r="AU13" s="3">
        <f t="shared" si="14"/>
        <v>0.308727709190672</v>
      </c>
      <c r="AW13" s="15">
        <v>6.5</v>
      </c>
      <c r="AX13">
        <v>5.6</v>
      </c>
      <c r="AY13">
        <v>3.9</v>
      </c>
      <c r="AZ13">
        <f t="shared" si="15"/>
        <v>74.330082183934493</v>
      </c>
      <c r="BA13" s="3">
        <f t="shared" si="16"/>
        <v>-0.1545722538188965</v>
      </c>
      <c r="BC13" s="15">
        <v>6.8</v>
      </c>
      <c r="BD13">
        <v>6.4</v>
      </c>
      <c r="BE13">
        <v>3.7</v>
      </c>
      <c r="BF13">
        <f t="shared" ref="BF13:BF66" si="17">4/3*PI()*(BC13/2)*(BD13/2)*(BE13/2)</f>
        <v>84.311969241940474</v>
      </c>
      <c r="BG13" s="3">
        <f t="shared" ref="BG13:BG66" si="18">(BF13-AZ13)/AZ13</f>
        <v>0.13429134967596523</v>
      </c>
      <c r="BI13" s="15">
        <v>6.6</v>
      </c>
      <c r="BJ13">
        <v>6.6</v>
      </c>
      <c r="BK13">
        <v>3.1</v>
      </c>
      <c r="BL13">
        <f t="shared" ref="BL13:BL66" si="19">4/3*PI()*(BI13/2)*(BJ13/2)*(BK13/2)</f>
        <v>70.704684261691867</v>
      </c>
      <c r="BM13" s="3">
        <f t="shared" ref="BM13:BM66" si="20">(BL13-BF13)/BF13</f>
        <v>-0.16139209062003199</v>
      </c>
      <c r="BO13" s="15">
        <v>7.8</v>
      </c>
      <c r="BP13">
        <v>6.5</v>
      </c>
      <c r="BQ13">
        <v>3.5</v>
      </c>
      <c r="BR13">
        <f t="shared" ref="BR13:BR66" si="21">4/3*PI()*(BO13/2)*(BP13/2)*(BQ13/2)</f>
        <v>92.912602729918135</v>
      </c>
      <c r="BS13" s="3">
        <f t="shared" ref="BS13:BS66" si="22">(BR13-BL13)/BL13</f>
        <v>0.31409401937261211</v>
      </c>
      <c r="BU13" s="15">
        <v>8</v>
      </c>
      <c r="BV13">
        <v>6.5</v>
      </c>
      <c r="BW13">
        <v>3.6</v>
      </c>
      <c r="BX13">
        <f t="shared" ref="BX13:BX66" si="23">4/3*PI()*(BU13/2)*(BV13/2)*(BW13/2)</f>
        <v>98.017690792001545</v>
      </c>
      <c r="BY13" s="3">
        <f t="shared" ref="BY13:BY66" si="24">(BX13-BR13)/BR13</f>
        <v>5.4945054945054909E-2</v>
      </c>
      <c r="CA13" s="15">
        <v>7.4</v>
      </c>
      <c r="CB13">
        <v>8.3000000000000007</v>
      </c>
      <c r="CC13">
        <v>4.0999999999999996</v>
      </c>
      <c r="CD13">
        <f t="shared" ref="CD13:CD66" si="25">4/3*PI()*(CA13/2)*(CB13/2)*(CC13/2)</f>
        <v>131.85369086871481</v>
      </c>
      <c r="CE13" s="3">
        <f t="shared" ref="CE13:CE66" si="26">(CD13-BX13)/BX13</f>
        <v>0.34520299145299138</v>
      </c>
      <c r="CG13" s="15">
        <v>8.3000000000000007</v>
      </c>
      <c r="CH13">
        <v>8.8000000000000007</v>
      </c>
      <c r="CI13">
        <v>4.2</v>
      </c>
      <c r="CJ13">
        <f t="shared" ref="CJ13:CJ66" si="27">4/3*PI()*(CG13/2)*(CH13/2)*(CI13/2)</f>
        <v>160.62334919273894</v>
      </c>
      <c r="CK13" s="3">
        <f t="shared" ref="CK13:CK66" si="28">(CJ13-CD13)/CD13</f>
        <v>0.21819380355965728</v>
      </c>
      <c r="CM13" s="15">
        <v>8.1</v>
      </c>
      <c r="CN13">
        <v>7.5</v>
      </c>
      <c r="CO13">
        <v>4.0999999999999996</v>
      </c>
      <c r="CP13">
        <f t="shared" ref="CP13:CP66" si="29">4/3*PI()*(CM13/2)*(CN13/2)*(CO13/2)</f>
        <v>130.41536503214624</v>
      </c>
      <c r="CQ13" s="3">
        <f t="shared" ref="CQ13:CQ66" si="30">(CP13-CJ13)/CJ13</f>
        <v>-0.18806720388045717</v>
      </c>
      <c r="CS13" s="15">
        <v>8.3000000000000007</v>
      </c>
      <c r="CT13">
        <v>8.6</v>
      </c>
      <c r="CU13">
        <v>4.5999999999999996</v>
      </c>
      <c r="CV13">
        <f t="shared" ref="CV13:CV66" si="31">4/3*PI()*(CS13/2)*(CT13/2)*(CU13/2)</f>
        <v>171.92261077015019</v>
      </c>
      <c r="CW13" s="3">
        <f t="shared" ref="CW13:CW66" si="32">(CV13-CP13)/CP13</f>
        <v>0.31826959751079004</v>
      </c>
      <c r="CY13" s="15">
        <v>7.8</v>
      </c>
      <c r="CZ13">
        <v>9.6</v>
      </c>
      <c r="DA13">
        <v>4.0999999999999996</v>
      </c>
      <c r="DB13">
        <f t="shared" ref="DB13:DB65" si="33">4/3*PI()*(CY13/2)*(CZ13/2)*(DA13/2)</f>
        <v>160.74901289888251</v>
      </c>
      <c r="DC13" s="3">
        <f t="shared" ref="DC13:DC66" si="34">(DB13-CV13)/CV13</f>
        <v>-6.4992020661005886E-2</v>
      </c>
      <c r="DE13" s="15">
        <v>9.3000000000000007</v>
      </c>
      <c r="DF13">
        <v>10</v>
      </c>
      <c r="DG13">
        <v>4.0999999999999996</v>
      </c>
      <c r="DH13">
        <f t="shared" ref="DH13:DH66" si="35">4/3*PI()*(DE13/2)*(DF13/2)*(DG13/2)</f>
        <v>199.64821313563132</v>
      </c>
      <c r="DI13" s="3">
        <f t="shared" ref="DI13:DI66" si="36">(DH13-DB13)/DB13</f>
        <v>0.24198717948717949</v>
      </c>
      <c r="DK13" s="15">
        <v>8.9</v>
      </c>
      <c r="DL13">
        <v>10.9</v>
      </c>
      <c r="DM13">
        <v>5.0999999999999996</v>
      </c>
      <c r="DN13">
        <f t="shared" ref="DN13:DN66" si="37">4/3*PI()*(DK13/2)*(DL13/2)*(DM13/2)</f>
        <v>259.05101782603396</v>
      </c>
      <c r="DO13" s="3">
        <f t="shared" ref="DO13:DO66" si="38">(DN13-DH13)/DH13</f>
        <v>0.2975373721479152</v>
      </c>
      <c r="DQ13" s="15">
        <v>10.199999999999999</v>
      </c>
      <c r="DR13">
        <v>9.4</v>
      </c>
      <c r="DS13">
        <v>4.5</v>
      </c>
      <c r="DT13">
        <f t="shared" ref="DT13:DT66" si="39">4/3*PI()*(DQ13/2)*(DR13/2)*(DS13/2)</f>
        <v>225.91192771964199</v>
      </c>
      <c r="DU13" s="3">
        <f t="shared" ref="DU13:DU66" si="40">(DT13-DN13)/DN13</f>
        <v>-0.12792495619008359</v>
      </c>
      <c r="DW13">
        <v>11.7</v>
      </c>
      <c r="DX13">
        <v>9.9</v>
      </c>
      <c r="DY13">
        <v>5.5</v>
      </c>
      <c r="DZ13">
        <f>4/3*PI()*(DW13/2)*(DX13/2)*(DY13/2)</f>
        <v>333.56645397653023</v>
      </c>
      <c r="EA13" s="3">
        <f>(DZ13-DT13)/DT13</f>
        <v>0.47653316645807264</v>
      </c>
      <c r="EC13" s="15">
        <v>10</v>
      </c>
      <c r="ED13">
        <v>10.6</v>
      </c>
      <c r="EE13">
        <v>5.8</v>
      </c>
      <c r="EF13">
        <f t="shared" ref="EF13:EF66" si="41">4/3*PI()*(EC13/2)*(ED13/2)*(EE13/2)</f>
        <v>321.90852723783411</v>
      </c>
      <c r="EG13" s="3">
        <f t="shared" ref="EG13:EG66" si="42">(EF13-DZ13)/DZ13</f>
        <v>-3.4949337979640997E-2</v>
      </c>
      <c r="EI13" s="15">
        <v>10.5</v>
      </c>
      <c r="EJ13">
        <v>12.2</v>
      </c>
      <c r="EK13">
        <v>7</v>
      </c>
      <c r="EL13">
        <f t="shared" ref="EL13:EL66" si="43">4/3*PI()*(EI13/2)*(EJ13/2)*(EK13/2)</f>
        <v>469.51102207899459</v>
      </c>
      <c r="EM13" s="3">
        <f t="shared" ref="EM13:EM66" si="44">(EL13-EF13)/EF13</f>
        <v>0.45852309694209514</v>
      </c>
      <c r="EO13" s="15">
        <v>10.199999999999999</v>
      </c>
      <c r="EP13">
        <v>12.6</v>
      </c>
      <c r="EQ13">
        <v>7.2</v>
      </c>
      <c r="ER13">
        <f t="shared" ref="ER13:ER66" si="45">4/3*PI()*(EO13/2)*(EP13/2)*(EQ13/2)</f>
        <v>484.50898540723216</v>
      </c>
      <c r="ES13" s="3">
        <f t="shared" ref="ES13:ES66" si="46">(ER13-EL13)/EL13</f>
        <v>3.1943793911006817E-2</v>
      </c>
      <c r="EU13" s="15">
        <v>11.7</v>
      </c>
      <c r="EV13">
        <v>14.9</v>
      </c>
      <c r="EW13">
        <v>7.9</v>
      </c>
      <c r="EX13">
        <f t="shared" ref="EX13:EX66" si="47">4/3*PI()*(EU13/2)*(EV13/2)*(EW13/2)</f>
        <v>721.10389894540629</v>
      </c>
      <c r="EY13" s="3">
        <f t="shared" ref="EY13:EY66" si="48">(EX13-ER13)/ER13</f>
        <v>0.48831893868658588</v>
      </c>
      <c r="FA13" s="15">
        <v>12.1</v>
      </c>
      <c r="FB13">
        <v>15.3</v>
      </c>
      <c r="FC13">
        <v>9</v>
      </c>
      <c r="FD13">
        <f t="shared" ref="FD13:FD66" si="49">4/3*PI()*(FA13/2)*(FB13/2)*(FC13/2)</f>
        <v>872.40457193861755</v>
      </c>
      <c r="FE13" s="3">
        <f t="shared" ref="FE13:FE66" si="50">(FD13-EX13)/EX13</f>
        <v>0.20981813191481027</v>
      </c>
      <c r="FG13" s="15">
        <v>12</v>
      </c>
      <c r="FH13">
        <v>16</v>
      </c>
      <c r="FI13">
        <v>10.1</v>
      </c>
      <c r="FJ13">
        <f t="shared" ref="FJ13:FJ66" si="51">4/3*PI()*(FG13/2)*(FH13/2)*(FI13/2)</f>
        <v>1015.3627456402211</v>
      </c>
      <c r="FK13" s="3">
        <f t="shared" ref="FK13:FK66" si="52">(FJ13-FD13)/FD13</f>
        <v>0.16386683231603016</v>
      </c>
      <c r="FM13" s="15">
        <v>12.9</v>
      </c>
      <c r="FN13">
        <v>16.8</v>
      </c>
      <c r="FO13">
        <v>9.6999999999999993</v>
      </c>
      <c r="FP13">
        <f t="shared" ref="FP13:FP66" si="53">4/3*PI()*(FM13/2)*(FN13/2)*(FO13/2)</f>
        <v>1100.7009684823342</v>
      </c>
      <c r="FQ13" s="3">
        <f t="shared" ref="FQ13:FQ66" si="54">(FP13-FJ13)/FJ13</f>
        <v>8.404702970297033E-2</v>
      </c>
      <c r="FS13" s="15">
        <v>13.7</v>
      </c>
      <c r="FT13">
        <v>17.8</v>
      </c>
      <c r="FU13">
        <v>7.8</v>
      </c>
      <c r="FV13">
        <f t="shared" ref="FV13:FV66" si="55">4/3*PI()*(FS13/2)*(FT13/2)*(FU13/2)</f>
        <v>995.9414198557289</v>
      </c>
      <c r="FW13" s="3">
        <f t="shared" ref="FW13:FW66" si="56">(FV13-FP13)/FP13</f>
        <v>-9.5175303398751118E-2</v>
      </c>
    </row>
    <row r="14" spans="1:179">
      <c r="A14">
        <v>4</v>
      </c>
      <c r="B14">
        <v>7.1</v>
      </c>
      <c r="C14">
        <v>6.4</v>
      </c>
      <c r="D14">
        <v>2.1</v>
      </c>
      <c r="E14">
        <f t="shared" si="1"/>
        <v>49.963889562692067</v>
      </c>
      <c r="G14">
        <v>7</v>
      </c>
      <c r="H14">
        <v>5.8</v>
      </c>
      <c r="I14">
        <v>2.8</v>
      </c>
      <c r="J14">
        <f t="shared" si="2"/>
        <v>59.522708810014606</v>
      </c>
      <c r="K14" s="3">
        <f t="shared" si="3"/>
        <v>0.19131455399061023</v>
      </c>
      <c r="M14">
        <v>5.5</v>
      </c>
      <c r="N14">
        <v>5.4</v>
      </c>
      <c r="O14">
        <v>4.3</v>
      </c>
      <c r="P14">
        <f t="shared" si="4"/>
        <v>66.868799631658746</v>
      </c>
      <c r="Q14" s="3">
        <f t="shared" si="5"/>
        <v>0.12341660802251948</v>
      </c>
      <c r="S14">
        <v>5.6</v>
      </c>
      <c r="T14">
        <v>4.9000000000000004</v>
      </c>
      <c r="U14">
        <v>3.9</v>
      </c>
      <c r="V14">
        <f t="shared" si="6"/>
        <v>56.033446569427547</v>
      </c>
      <c r="W14" s="3">
        <f t="shared" si="7"/>
        <v>-0.16203899459713417</v>
      </c>
      <c r="Y14">
        <v>7.1</v>
      </c>
      <c r="Z14">
        <v>6</v>
      </c>
      <c r="AA14">
        <v>3</v>
      </c>
      <c r="AB14">
        <f t="shared" si="8"/>
        <v>66.915923521462588</v>
      </c>
      <c r="AC14" s="3">
        <f t="shared" si="0"/>
        <v>0.19421394931599012</v>
      </c>
      <c r="AE14">
        <v>6</v>
      </c>
      <c r="AF14">
        <v>5.5</v>
      </c>
      <c r="AG14">
        <v>3.8</v>
      </c>
      <c r="AH14">
        <f t="shared" si="9"/>
        <v>65.659286460026664</v>
      </c>
      <c r="AI14" s="3">
        <f t="shared" si="10"/>
        <v>-1.8779342723004803E-2</v>
      </c>
      <c r="AK14">
        <v>6.5</v>
      </c>
      <c r="AL14">
        <v>5.6</v>
      </c>
      <c r="AM14">
        <v>4.0999999999999996</v>
      </c>
      <c r="AN14">
        <f t="shared" si="11"/>
        <v>78.141881270290099</v>
      </c>
      <c r="AO14" s="3">
        <f t="shared" si="12"/>
        <v>0.19011164274322159</v>
      </c>
      <c r="AQ14">
        <v>5.6</v>
      </c>
      <c r="AR14">
        <v>5.3</v>
      </c>
      <c r="AS14">
        <v>3.7</v>
      </c>
      <c r="AT14">
        <f t="shared" si="13"/>
        <v>57.499523141102785</v>
      </c>
      <c r="AU14" s="3">
        <f t="shared" si="14"/>
        <v>-0.26416510318949327</v>
      </c>
      <c r="AW14" s="15">
        <v>6.6</v>
      </c>
      <c r="AX14">
        <v>6.5</v>
      </c>
      <c r="AY14">
        <v>4.2</v>
      </c>
      <c r="AZ14">
        <f t="shared" si="15"/>
        <v>94.342027387301471</v>
      </c>
      <c r="BA14" s="3">
        <f t="shared" si="16"/>
        <v>0.64074451810300848</v>
      </c>
      <c r="BC14" s="15">
        <v>7.8</v>
      </c>
      <c r="BD14">
        <v>6.9</v>
      </c>
      <c r="BE14">
        <v>5.4</v>
      </c>
      <c r="BF14">
        <f t="shared" si="17"/>
        <v>152.17246495458241</v>
      </c>
      <c r="BG14" s="3">
        <f t="shared" si="18"/>
        <v>0.61298701298701341</v>
      </c>
      <c r="BI14" s="15">
        <v>6.7</v>
      </c>
      <c r="BJ14">
        <v>6</v>
      </c>
      <c r="BK14">
        <v>4</v>
      </c>
      <c r="BL14">
        <f t="shared" si="19"/>
        <v>84.194683116206448</v>
      </c>
      <c r="BM14" s="3">
        <f t="shared" si="20"/>
        <v>-0.44671538874437433</v>
      </c>
      <c r="BO14" s="15">
        <v>7.6</v>
      </c>
      <c r="BP14">
        <v>7.3</v>
      </c>
      <c r="BQ14">
        <v>4.7</v>
      </c>
      <c r="BR14">
        <f t="shared" si="21"/>
        <v>136.53152232990999</v>
      </c>
      <c r="BS14" s="3">
        <f t="shared" si="22"/>
        <v>0.62161691542288544</v>
      </c>
      <c r="BU14" s="15">
        <v>6.4</v>
      </c>
      <c r="BV14">
        <v>5</v>
      </c>
      <c r="BW14">
        <v>3.4</v>
      </c>
      <c r="BX14">
        <f t="shared" si="23"/>
        <v>56.96754678509491</v>
      </c>
      <c r="BY14" s="3">
        <f t="shared" si="24"/>
        <v>-0.58275169123625148</v>
      </c>
      <c r="CA14" s="15">
        <v>6.7</v>
      </c>
      <c r="CB14">
        <v>7.9</v>
      </c>
      <c r="CC14">
        <v>6</v>
      </c>
      <c r="CD14">
        <f t="shared" si="25"/>
        <v>166.28449915450776</v>
      </c>
      <c r="CE14" s="3">
        <f t="shared" si="26"/>
        <v>1.9189338235294122</v>
      </c>
      <c r="CG14" s="15">
        <v>8.6</v>
      </c>
      <c r="CH14">
        <v>8.1</v>
      </c>
      <c r="CI14">
        <v>5.3</v>
      </c>
      <c r="CJ14">
        <f t="shared" si="27"/>
        <v>193.31162075334069</v>
      </c>
      <c r="CK14" s="3">
        <f t="shared" si="28"/>
        <v>0.16253542414509695</v>
      </c>
      <c r="CM14" s="15">
        <v>7.6</v>
      </c>
      <c r="CN14">
        <v>7.6</v>
      </c>
      <c r="CO14">
        <v>5</v>
      </c>
      <c r="CP14">
        <f t="shared" si="29"/>
        <v>151.21532639278868</v>
      </c>
      <c r="CQ14" s="3">
        <f t="shared" si="30"/>
        <v>-0.21776390988033514</v>
      </c>
      <c r="CS14" s="15"/>
      <c r="CW14" s="3"/>
      <c r="DC14" s="3"/>
      <c r="DE14" s="15"/>
      <c r="DI14" s="3"/>
      <c r="DK14" s="15"/>
      <c r="DO14" s="3"/>
      <c r="DQ14" s="15"/>
      <c r="DU14" s="3"/>
      <c r="EA14" s="3"/>
      <c r="EC14" s="15"/>
      <c r="EG14" s="3"/>
      <c r="EI14" s="15"/>
      <c r="EM14" s="3"/>
      <c r="EO14" s="15"/>
      <c r="ES14" s="3"/>
      <c r="EU14" s="15"/>
      <c r="EY14" s="3"/>
      <c r="FA14" s="15"/>
      <c r="FE14" s="3"/>
      <c r="FG14" s="15"/>
      <c r="FK14" s="3"/>
      <c r="FM14" s="15"/>
      <c r="FQ14" s="3"/>
      <c r="FS14" s="15"/>
      <c r="FW14" s="3"/>
    </row>
    <row r="15" spans="1:179">
      <c r="A15">
        <v>5</v>
      </c>
      <c r="B15">
        <v>6.9</v>
      </c>
      <c r="C15">
        <v>6</v>
      </c>
      <c r="D15">
        <v>3.3</v>
      </c>
      <c r="E15">
        <f t="shared" si="1"/>
        <v>71.534064722239592</v>
      </c>
      <c r="G15">
        <v>6.3</v>
      </c>
      <c r="H15">
        <v>5</v>
      </c>
      <c r="I15">
        <v>3.2</v>
      </c>
      <c r="J15">
        <f t="shared" si="2"/>
        <v>52.778756580308517</v>
      </c>
      <c r="K15" s="3">
        <f t="shared" si="3"/>
        <v>-0.26218708827404491</v>
      </c>
      <c r="M15">
        <v>6.5</v>
      </c>
      <c r="N15">
        <v>5.0999999999999996</v>
      </c>
      <c r="O15">
        <v>4</v>
      </c>
      <c r="P15">
        <f t="shared" si="4"/>
        <v>69.429197644334423</v>
      </c>
      <c r="Q15" s="3">
        <f t="shared" si="5"/>
        <v>0.31547619047619058</v>
      </c>
      <c r="S15">
        <v>6</v>
      </c>
      <c r="T15">
        <v>4.7</v>
      </c>
      <c r="U15">
        <v>3.3</v>
      </c>
      <c r="V15">
        <f t="shared" si="6"/>
        <v>48.726102057177691</v>
      </c>
      <c r="W15" s="3">
        <f t="shared" si="7"/>
        <v>-0.29819004524886872</v>
      </c>
      <c r="Y15">
        <v>6.6</v>
      </c>
      <c r="Z15">
        <v>5.4</v>
      </c>
      <c r="AA15">
        <v>3.2</v>
      </c>
      <c r="AB15">
        <f t="shared" si="8"/>
        <v>59.715393159434782</v>
      </c>
      <c r="AC15" s="3">
        <f t="shared" si="0"/>
        <v>0.22553191489361693</v>
      </c>
      <c r="AE15">
        <v>7.5</v>
      </c>
      <c r="AF15">
        <v>5.6</v>
      </c>
      <c r="AG15">
        <v>3.8</v>
      </c>
      <c r="AH15">
        <f t="shared" si="9"/>
        <v>83.566364585488486</v>
      </c>
      <c r="AI15" s="3">
        <f t="shared" si="10"/>
        <v>0.39941077441077433</v>
      </c>
      <c r="AK15">
        <v>7.6</v>
      </c>
      <c r="AL15">
        <v>6</v>
      </c>
      <c r="AM15">
        <v>3.9</v>
      </c>
      <c r="AN15">
        <f t="shared" si="11"/>
        <v>93.116806252401446</v>
      </c>
      <c r="AO15" s="3">
        <f t="shared" si="12"/>
        <v>0.11428571428571417</v>
      </c>
      <c r="AQ15">
        <v>7.8</v>
      </c>
      <c r="AR15">
        <v>6.1</v>
      </c>
      <c r="AS15">
        <v>3.5</v>
      </c>
      <c r="AT15">
        <f t="shared" si="13"/>
        <v>87.194904100384704</v>
      </c>
      <c r="AU15" s="3">
        <f t="shared" si="14"/>
        <v>-6.3596491228069998E-2</v>
      </c>
      <c r="AW15" s="15">
        <v>6.7</v>
      </c>
      <c r="AX15">
        <v>5.7</v>
      </c>
      <c r="AY15">
        <v>4.0999999999999996</v>
      </c>
      <c r="AZ15">
        <f t="shared" si="15"/>
        <v>81.984572684406032</v>
      </c>
      <c r="BA15" s="3">
        <f t="shared" si="16"/>
        <v>-5.9754999099261401E-2</v>
      </c>
      <c r="BC15" s="15"/>
      <c r="BG15" s="3"/>
      <c r="BI15" s="15"/>
      <c r="BM15" s="3"/>
      <c r="BS15" s="3"/>
      <c r="BY15" s="3"/>
      <c r="CA15" s="15"/>
      <c r="CE15" s="3"/>
      <c r="CG15" s="15"/>
      <c r="CK15" s="3"/>
      <c r="CM15" s="15"/>
      <c r="CQ15" s="3"/>
      <c r="CS15" s="15"/>
      <c r="CW15" s="3"/>
      <c r="DC15" s="3"/>
      <c r="DE15" s="15"/>
      <c r="DI15" s="3"/>
      <c r="DK15" s="15"/>
      <c r="DO15" s="3"/>
      <c r="DQ15" s="15"/>
      <c r="DU15" s="3"/>
      <c r="EA15" s="3"/>
      <c r="EC15" s="15"/>
      <c r="EG15" s="3"/>
      <c r="EI15" s="15"/>
      <c r="EM15" s="3"/>
      <c r="EO15" s="15"/>
      <c r="ES15" s="3"/>
      <c r="EU15" s="15"/>
      <c r="EY15" s="3"/>
      <c r="FA15" s="15"/>
      <c r="FE15" s="3"/>
      <c r="FG15" s="15"/>
      <c r="FK15" s="3"/>
      <c r="FM15" s="15"/>
      <c r="FQ15" s="3"/>
      <c r="FS15" s="15"/>
      <c r="FW15" s="3"/>
    </row>
    <row r="16" spans="1:179">
      <c r="A16">
        <v>6</v>
      </c>
      <c r="B16">
        <v>6.6</v>
      </c>
      <c r="C16">
        <v>6.1</v>
      </c>
      <c r="D16">
        <v>3.4</v>
      </c>
      <c r="E16">
        <f t="shared" si="1"/>
        <v>71.672294798997527</v>
      </c>
      <c r="G16">
        <v>6.4</v>
      </c>
      <c r="H16">
        <v>5.4</v>
      </c>
      <c r="I16">
        <v>2.4</v>
      </c>
      <c r="J16">
        <f t="shared" si="2"/>
        <v>43.429376843225299</v>
      </c>
      <c r="K16" s="3">
        <f t="shared" si="3"/>
        <v>-0.39405628123082309</v>
      </c>
      <c r="M16">
        <v>5.9</v>
      </c>
      <c r="N16">
        <v>5.0999999999999996</v>
      </c>
      <c r="O16">
        <v>3</v>
      </c>
      <c r="P16">
        <f t="shared" si="4"/>
        <v>47.265261473258434</v>
      </c>
      <c r="Q16" s="3">
        <f t="shared" si="5"/>
        <v>8.8324652777777721E-2</v>
      </c>
      <c r="S16">
        <v>5.8</v>
      </c>
      <c r="T16">
        <v>4</v>
      </c>
      <c r="U16">
        <v>2.2999999999999998</v>
      </c>
      <c r="V16">
        <f t="shared" si="6"/>
        <v>27.939230665925223</v>
      </c>
      <c r="W16" s="3">
        <f t="shared" si="7"/>
        <v>-0.40888445773789744</v>
      </c>
      <c r="Y16">
        <v>6.8</v>
      </c>
      <c r="Z16">
        <v>5.3</v>
      </c>
      <c r="AA16">
        <v>2.5</v>
      </c>
      <c r="AB16">
        <f t="shared" si="8"/>
        <v>47.176249681406723</v>
      </c>
      <c r="AC16" s="3">
        <f t="shared" si="0"/>
        <v>0.68853073463268377</v>
      </c>
      <c r="AE16">
        <v>5.5</v>
      </c>
      <c r="AF16">
        <v>5.5</v>
      </c>
      <c r="AG16">
        <v>2.6</v>
      </c>
      <c r="AH16">
        <f t="shared" si="9"/>
        <v>41.181043700806207</v>
      </c>
      <c r="AI16" s="3">
        <f t="shared" si="10"/>
        <v>-0.12708102108768024</v>
      </c>
      <c r="AK16">
        <v>5.9</v>
      </c>
      <c r="AL16">
        <v>5.7</v>
      </c>
      <c r="AM16">
        <v>2.5</v>
      </c>
      <c r="AN16">
        <f t="shared" si="11"/>
        <v>44.021567058426982</v>
      </c>
      <c r="AO16" s="3">
        <f t="shared" si="12"/>
        <v>6.8976478067387242E-2</v>
      </c>
      <c r="AQ16">
        <v>5.7</v>
      </c>
      <c r="AR16">
        <v>4.8</v>
      </c>
      <c r="AS16">
        <v>1.6</v>
      </c>
      <c r="AT16">
        <f t="shared" si="13"/>
        <v>22.92106000059113</v>
      </c>
      <c r="AU16" s="3">
        <f t="shared" si="14"/>
        <v>-0.47932203389830519</v>
      </c>
      <c r="AW16" s="15"/>
      <c r="BA16" s="3"/>
      <c r="BC16" s="15"/>
      <c r="BG16" s="3"/>
      <c r="BI16" s="15"/>
      <c r="BM16" s="3"/>
      <c r="BS16" s="3"/>
      <c r="BY16" s="3"/>
      <c r="CA16" s="15"/>
      <c r="CE16" s="3"/>
      <c r="CG16" s="15"/>
      <c r="CK16" s="3"/>
      <c r="CM16" s="15"/>
      <c r="CQ16" s="3"/>
      <c r="CS16" s="15"/>
      <c r="CW16" s="3"/>
      <c r="DC16" s="3"/>
      <c r="DE16" s="15"/>
      <c r="DI16" s="3"/>
      <c r="DK16" s="15"/>
      <c r="DO16" s="3"/>
      <c r="DQ16" s="15"/>
      <c r="DU16" s="3"/>
      <c r="EA16" s="3"/>
      <c r="EC16" s="15"/>
      <c r="EG16" s="3"/>
      <c r="EI16" s="15"/>
      <c r="EM16" s="3"/>
      <c r="EO16" s="15"/>
      <c r="ES16" s="3"/>
      <c r="EU16" s="15"/>
      <c r="EY16" s="3"/>
      <c r="FA16" s="15"/>
      <c r="FE16" s="3"/>
      <c r="FG16" s="15"/>
      <c r="FK16" s="3"/>
      <c r="FM16" s="15"/>
      <c r="FQ16" s="3"/>
      <c r="FS16" s="15"/>
      <c r="FW16" s="3"/>
    </row>
    <row r="17" spans="1:179">
      <c r="A17">
        <v>7</v>
      </c>
      <c r="B17">
        <v>6.8</v>
      </c>
      <c r="C17">
        <v>6.4</v>
      </c>
      <c r="D17">
        <v>3</v>
      </c>
      <c r="E17">
        <f t="shared" si="1"/>
        <v>68.361056142113895</v>
      </c>
      <c r="G17">
        <v>5.9</v>
      </c>
      <c r="H17">
        <v>5.8</v>
      </c>
      <c r="I17">
        <v>2.4</v>
      </c>
      <c r="J17">
        <f t="shared" si="2"/>
        <v>43.002120242337092</v>
      </c>
      <c r="K17" s="3">
        <f t="shared" si="3"/>
        <v>-0.37095588235294108</v>
      </c>
      <c r="M17">
        <v>6.1</v>
      </c>
      <c r="N17">
        <v>5.4</v>
      </c>
      <c r="O17">
        <v>3.3</v>
      </c>
      <c r="P17">
        <f t="shared" si="4"/>
        <v>56.916234105086268</v>
      </c>
      <c r="Q17" s="3">
        <f t="shared" si="5"/>
        <v>0.323568088836937</v>
      </c>
      <c r="S17">
        <v>7.3</v>
      </c>
      <c r="T17">
        <v>5.5</v>
      </c>
      <c r="U17">
        <v>3.4</v>
      </c>
      <c r="V17">
        <f t="shared" si="6"/>
        <v>71.476468856923773</v>
      </c>
      <c r="W17" s="3">
        <f t="shared" si="7"/>
        <v>0.25581866019024513</v>
      </c>
      <c r="Y17">
        <v>5.9</v>
      </c>
      <c r="Z17">
        <v>5.8</v>
      </c>
      <c r="AA17">
        <v>3.1</v>
      </c>
      <c r="AB17">
        <f t="shared" si="8"/>
        <v>55.544405313018743</v>
      </c>
      <c r="AC17" s="3">
        <f t="shared" si="0"/>
        <v>-0.22289942128781765</v>
      </c>
      <c r="AE17">
        <v>5.2</v>
      </c>
      <c r="AF17">
        <v>5.2</v>
      </c>
      <c r="AG17">
        <v>2.2000000000000002</v>
      </c>
      <c r="AH17">
        <f t="shared" si="9"/>
        <v>31.147843962791605</v>
      </c>
      <c r="AI17" s="3">
        <f t="shared" si="10"/>
        <v>-0.43922625893176975</v>
      </c>
      <c r="AK17">
        <v>6.4</v>
      </c>
      <c r="AL17">
        <v>5.9</v>
      </c>
      <c r="AM17">
        <v>2.9</v>
      </c>
      <c r="AN17">
        <f t="shared" si="11"/>
        <v>57.336160323116111</v>
      </c>
      <c r="AO17" s="3">
        <f t="shared" si="12"/>
        <v>0.8407746100053789</v>
      </c>
      <c r="AQ17">
        <v>7.4</v>
      </c>
      <c r="AR17">
        <v>5.9</v>
      </c>
      <c r="AS17">
        <v>3.8</v>
      </c>
      <c r="AT17">
        <f t="shared" si="13"/>
        <v>86.86922566196256</v>
      </c>
      <c r="AU17" s="3">
        <f t="shared" si="14"/>
        <v>0.51508620689655182</v>
      </c>
      <c r="AW17" s="15">
        <v>6.3</v>
      </c>
      <c r="AX17">
        <v>5.2</v>
      </c>
      <c r="AY17">
        <v>3.3</v>
      </c>
      <c r="AZ17">
        <f t="shared" si="15"/>
        <v>56.605216432380885</v>
      </c>
      <c r="BA17" s="3">
        <f t="shared" si="16"/>
        <v>-0.34838585240012543</v>
      </c>
      <c r="BC17" s="15">
        <v>5.4</v>
      </c>
      <c r="BD17">
        <v>4.8</v>
      </c>
      <c r="BE17">
        <v>3.2</v>
      </c>
      <c r="BF17">
        <f t="shared" si="17"/>
        <v>43.429376843225299</v>
      </c>
      <c r="BG17" s="3">
        <f t="shared" si="18"/>
        <v>-0.23276723276723268</v>
      </c>
      <c r="BI17" s="15">
        <v>5.3</v>
      </c>
      <c r="BJ17">
        <v>4.5</v>
      </c>
      <c r="BK17">
        <v>2</v>
      </c>
      <c r="BL17">
        <f t="shared" si="19"/>
        <v>24.975661596038854</v>
      </c>
      <c r="BM17" s="3">
        <f t="shared" si="20"/>
        <v>-0.42491319444444448</v>
      </c>
      <c r="BO17" s="15">
        <v>5.5</v>
      </c>
      <c r="BP17">
        <v>4.4000000000000004</v>
      </c>
      <c r="BQ17">
        <v>2.9</v>
      </c>
      <c r="BR17">
        <f t="shared" si="21"/>
        <v>36.746162071488612</v>
      </c>
      <c r="BS17" s="3">
        <f t="shared" si="22"/>
        <v>0.47127882599580712</v>
      </c>
      <c r="BU17" s="15">
        <v>5.9</v>
      </c>
      <c r="BV17">
        <v>3.8</v>
      </c>
      <c r="BW17">
        <v>1.5</v>
      </c>
      <c r="BX17">
        <f t="shared" si="23"/>
        <v>17.608626823370791</v>
      </c>
      <c r="BY17" s="3">
        <f t="shared" si="24"/>
        <v>-0.52080364776289534</v>
      </c>
      <c r="CA17" s="15">
        <v>6</v>
      </c>
      <c r="CB17">
        <v>4.4000000000000004</v>
      </c>
      <c r="CC17">
        <v>2.1</v>
      </c>
      <c r="CD17">
        <f t="shared" si="25"/>
        <v>29.028316119169695</v>
      </c>
      <c r="CE17" s="3">
        <f t="shared" si="26"/>
        <v>0.64852809991079419</v>
      </c>
      <c r="CG17" s="15">
        <v>5.0999999999999996</v>
      </c>
      <c r="CH17">
        <v>5.9</v>
      </c>
      <c r="CI17">
        <v>3.2</v>
      </c>
      <c r="CJ17">
        <f t="shared" si="27"/>
        <v>50.416278904808998</v>
      </c>
      <c r="CK17" s="3">
        <f t="shared" si="28"/>
        <v>0.73679653679653634</v>
      </c>
      <c r="CM17" s="15">
        <v>4.8</v>
      </c>
      <c r="CN17">
        <v>5.0999999999999996</v>
      </c>
      <c r="CO17">
        <v>2</v>
      </c>
      <c r="CP17">
        <f t="shared" si="29"/>
        <v>25.635396053292705</v>
      </c>
      <c r="CQ17" s="3">
        <f t="shared" si="30"/>
        <v>-0.49152542372881364</v>
      </c>
      <c r="CS17" s="15">
        <v>4.9000000000000004</v>
      </c>
      <c r="CT17">
        <v>4.3</v>
      </c>
      <c r="CU17">
        <v>1.9</v>
      </c>
      <c r="CV17">
        <f t="shared" si="31"/>
        <v>20.961229783526697</v>
      </c>
      <c r="CW17" s="3">
        <f t="shared" si="32"/>
        <v>-0.18233251633986911</v>
      </c>
      <c r="CY17" s="15">
        <v>4.4000000000000004</v>
      </c>
      <c r="CZ17">
        <v>4.0999999999999996</v>
      </c>
      <c r="DA17">
        <v>2.6</v>
      </c>
      <c r="DB17">
        <f t="shared" si="33"/>
        <v>24.558876970662613</v>
      </c>
      <c r="DC17" s="3">
        <f t="shared" si="34"/>
        <v>0.17163340244298475</v>
      </c>
      <c r="DE17" s="15">
        <v>5.5</v>
      </c>
      <c r="DF17">
        <v>4.5999999999999996</v>
      </c>
      <c r="DG17">
        <v>3.1</v>
      </c>
      <c r="DH17">
        <f t="shared" si="35"/>
        <v>41.065851970174577</v>
      </c>
      <c r="DI17" s="3">
        <f t="shared" si="36"/>
        <v>0.67213883677298281</v>
      </c>
      <c r="DK17" s="15">
        <v>4.8</v>
      </c>
      <c r="DL17">
        <v>3.9</v>
      </c>
      <c r="DM17">
        <v>3</v>
      </c>
      <c r="DN17">
        <f t="shared" si="37"/>
        <v>29.405307237600457</v>
      </c>
      <c r="DO17" s="3">
        <f t="shared" si="38"/>
        <v>-0.28394746908070906</v>
      </c>
      <c r="DQ17" s="15">
        <v>5.5</v>
      </c>
      <c r="DR17">
        <v>5.3</v>
      </c>
      <c r="DS17">
        <v>4.5</v>
      </c>
      <c r="DT17">
        <f t="shared" si="39"/>
        <v>68.683069389106848</v>
      </c>
      <c r="DU17" s="3">
        <f t="shared" si="40"/>
        <v>1.33573717948718</v>
      </c>
      <c r="DW17">
        <v>5.2</v>
      </c>
      <c r="DX17">
        <v>5.7</v>
      </c>
      <c r="DY17">
        <v>4.8</v>
      </c>
      <c r="DZ17">
        <f>4/3*PI()*(DW17/2)*(DX17/2)*(DY17/2)</f>
        <v>74.493445001921174</v>
      </c>
      <c r="EA17" s="3">
        <f>(DZ17-DT17)/DT17</f>
        <v>8.4596912521440887E-2</v>
      </c>
      <c r="EC17" s="15">
        <v>5.3</v>
      </c>
      <c r="ED17">
        <v>5.7</v>
      </c>
      <c r="EE17">
        <v>4.2</v>
      </c>
      <c r="EF17">
        <f t="shared" si="41"/>
        <v>66.435259845463349</v>
      </c>
      <c r="EG17" s="3">
        <f t="shared" si="42"/>
        <v>-0.108173076923077</v>
      </c>
      <c r="EI17" s="15">
        <v>5</v>
      </c>
      <c r="EJ17">
        <v>5.9</v>
      </c>
      <c r="EK17">
        <v>3.9</v>
      </c>
      <c r="EL17">
        <f t="shared" si="43"/>
        <v>60.240039132584279</v>
      </c>
      <c r="EM17" s="3">
        <f t="shared" si="44"/>
        <v>-9.3251997919326604E-2</v>
      </c>
      <c r="EO17" s="15">
        <v>5.5</v>
      </c>
      <c r="EP17">
        <v>5.5</v>
      </c>
      <c r="EQ17">
        <v>4.3</v>
      </c>
      <c r="ER17">
        <f t="shared" si="45"/>
        <v>68.107110735948723</v>
      </c>
      <c r="ES17" s="3">
        <f t="shared" si="46"/>
        <v>0.13059539330725778</v>
      </c>
      <c r="EU17" s="15">
        <v>5.7</v>
      </c>
      <c r="EV17">
        <v>5.7</v>
      </c>
      <c r="EW17">
        <v>4.2</v>
      </c>
      <c r="EX17">
        <f t="shared" si="47"/>
        <v>71.449241720592667</v>
      </c>
      <c r="EY17" s="3">
        <f t="shared" si="48"/>
        <v>4.9071689409955835E-2</v>
      </c>
      <c r="FA17" s="15">
        <v>5.8</v>
      </c>
      <c r="FB17">
        <v>5.9</v>
      </c>
      <c r="FC17">
        <v>4.4000000000000004</v>
      </c>
      <c r="FD17">
        <f t="shared" si="49"/>
        <v>78.837220444284668</v>
      </c>
      <c r="FE17" s="3">
        <f t="shared" si="50"/>
        <v>0.10340177930205637</v>
      </c>
      <c r="FG17" s="15">
        <v>5.3</v>
      </c>
      <c r="FH17">
        <v>6.4</v>
      </c>
      <c r="FI17">
        <v>4.5999999999999996</v>
      </c>
      <c r="FJ17">
        <f t="shared" si="51"/>
        <v>81.698164154153758</v>
      </c>
      <c r="FK17" s="3">
        <f t="shared" si="52"/>
        <v>3.6289251368152406E-2</v>
      </c>
      <c r="FM17" s="15">
        <v>5.5</v>
      </c>
      <c r="FN17">
        <v>6.6</v>
      </c>
      <c r="FO17">
        <v>4.3</v>
      </c>
      <c r="FP17">
        <f t="shared" si="53"/>
        <v>81.728532883138456</v>
      </c>
      <c r="FQ17" s="3">
        <f t="shared" si="54"/>
        <v>3.7171862182112009E-4</v>
      </c>
      <c r="FS17" s="15">
        <v>5.6</v>
      </c>
      <c r="FT17">
        <v>6</v>
      </c>
      <c r="FU17">
        <v>4.5999999999999996</v>
      </c>
      <c r="FV17">
        <f t="shared" si="55"/>
        <v>80.927426756473068</v>
      </c>
      <c r="FW17" s="3">
        <f t="shared" si="56"/>
        <v>-9.8020372861809413E-3</v>
      </c>
    </row>
    <row r="18" spans="1:179">
      <c r="A18">
        <v>8</v>
      </c>
      <c r="B18">
        <v>6.4</v>
      </c>
      <c r="C18">
        <v>5.3</v>
      </c>
      <c r="D18">
        <v>2.5</v>
      </c>
      <c r="E18">
        <f t="shared" si="1"/>
        <v>44.401176170735745</v>
      </c>
      <c r="G18">
        <v>7.3</v>
      </c>
      <c r="H18">
        <v>6.2</v>
      </c>
      <c r="I18">
        <v>3.4</v>
      </c>
      <c r="J18">
        <f t="shared" si="2"/>
        <v>80.573473984168615</v>
      </c>
      <c r="K18" s="3">
        <f t="shared" si="3"/>
        <v>0.81466981132075444</v>
      </c>
      <c r="M18">
        <v>6.7</v>
      </c>
      <c r="N18">
        <v>5.3</v>
      </c>
      <c r="O18">
        <v>4</v>
      </c>
      <c r="P18">
        <f t="shared" si="4"/>
        <v>74.371970085982369</v>
      </c>
      <c r="Q18" s="3">
        <f t="shared" si="5"/>
        <v>-7.696706610173891E-2</v>
      </c>
      <c r="S18">
        <v>8.1</v>
      </c>
      <c r="T18">
        <v>6.2</v>
      </c>
      <c r="U18">
        <v>2.8</v>
      </c>
      <c r="V18">
        <f t="shared" si="6"/>
        <v>73.626365429530367</v>
      </c>
      <c r="W18" s="3">
        <f t="shared" si="7"/>
        <v>-1.0025344973247304E-2</v>
      </c>
      <c r="Y18">
        <v>6.2</v>
      </c>
      <c r="Z18">
        <v>6.2</v>
      </c>
      <c r="AA18">
        <v>3.2</v>
      </c>
      <c r="AB18">
        <f t="shared" si="8"/>
        <v>64.406838188795547</v>
      </c>
      <c r="AC18" s="3">
        <f t="shared" si="0"/>
        <v>-0.12522045855379157</v>
      </c>
      <c r="AE18">
        <v>6.3</v>
      </c>
      <c r="AF18">
        <v>6.3</v>
      </c>
      <c r="AG18">
        <v>3.6</v>
      </c>
      <c r="AH18">
        <f t="shared" si="9"/>
        <v>74.813887452587323</v>
      </c>
      <c r="AI18" s="3">
        <f t="shared" si="10"/>
        <v>0.16158298647242439</v>
      </c>
      <c r="AK18">
        <v>7.6</v>
      </c>
      <c r="AL18">
        <v>6.7</v>
      </c>
      <c r="AM18">
        <v>4.5</v>
      </c>
      <c r="AN18">
        <f t="shared" si="11"/>
        <v>119.97742344059418</v>
      </c>
      <c r="AO18" s="3">
        <f t="shared" si="12"/>
        <v>0.60367850844041315</v>
      </c>
      <c r="AQ18">
        <v>7.9</v>
      </c>
      <c r="AR18">
        <v>6.4</v>
      </c>
      <c r="AS18">
        <v>3.9</v>
      </c>
      <c r="AT18">
        <f t="shared" si="13"/>
        <v>103.24530096757496</v>
      </c>
      <c r="AU18" s="3">
        <f t="shared" si="14"/>
        <v>-0.1394605917779522</v>
      </c>
      <c r="AW18" s="15">
        <v>7.5</v>
      </c>
      <c r="AX18">
        <v>7.4</v>
      </c>
      <c r="AY18">
        <v>5.8</v>
      </c>
      <c r="AZ18">
        <f t="shared" si="15"/>
        <v>168.54644586509238</v>
      </c>
      <c r="BA18" s="3">
        <f t="shared" si="16"/>
        <v>0.63248539435248274</v>
      </c>
      <c r="BC18" s="15">
        <v>9</v>
      </c>
      <c r="BD18">
        <v>7</v>
      </c>
      <c r="BE18">
        <v>5.4</v>
      </c>
      <c r="BF18">
        <f t="shared" si="17"/>
        <v>178.1283034585413</v>
      </c>
      <c r="BG18" s="3">
        <f t="shared" si="18"/>
        <v>5.6849953401677825E-2</v>
      </c>
      <c r="BI18" s="15">
        <v>7.3</v>
      </c>
      <c r="BJ18">
        <v>7.3</v>
      </c>
      <c r="BK18">
        <v>4</v>
      </c>
      <c r="BL18">
        <f t="shared" si="19"/>
        <v>111.61031500653337</v>
      </c>
      <c r="BM18" s="3">
        <f t="shared" si="20"/>
        <v>-0.37342739564961802</v>
      </c>
      <c r="BO18" s="15">
        <v>8.9</v>
      </c>
      <c r="BP18">
        <v>7.9</v>
      </c>
      <c r="BQ18">
        <v>5</v>
      </c>
      <c r="BR18">
        <f t="shared" si="21"/>
        <v>184.07114956158196</v>
      </c>
      <c r="BS18" s="3">
        <f t="shared" si="22"/>
        <v>0.64923062488271743</v>
      </c>
      <c r="BU18" s="15">
        <v>8.4</v>
      </c>
      <c r="BV18">
        <v>7.4</v>
      </c>
      <c r="BW18">
        <v>4.2</v>
      </c>
      <c r="BX18">
        <f t="shared" si="23"/>
        <v>136.69697954299909</v>
      </c>
      <c r="BY18" s="3">
        <f t="shared" si="24"/>
        <v>-0.25736879533494517</v>
      </c>
      <c r="CA18" s="15">
        <v>8.8000000000000007</v>
      </c>
      <c r="CB18">
        <v>9.9</v>
      </c>
      <c r="CC18">
        <v>5.8</v>
      </c>
      <c r="CD18">
        <f t="shared" si="25"/>
        <v>264.57236691471803</v>
      </c>
      <c r="CE18" s="3">
        <f t="shared" si="26"/>
        <v>0.93546607832322115</v>
      </c>
      <c r="CG18" s="15">
        <v>9.6</v>
      </c>
      <c r="CH18">
        <v>9.3000000000000007</v>
      </c>
      <c r="CI18">
        <v>4.8</v>
      </c>
      <c r="CJ18">
        <f t="shared" si="27"/>
        <v>224.38511368999738</v>
      </c>
      <c r="CK18" s="3">
        <f t="shared" si="28"/>
        <v>-0.15189512681675696</v>
      </c>
      <c r="CM18" s="15">
        <v>10.4</v>
      </c>
      <c r="CN18">
        <v>9.1999999999999993</v>
      </c>
      <c r="CO18">
        <v>4.4000000000000004</v>
      </c>
      <c r="CP18">
        <f t="shared" si="29"/>
        <v>220.43089573667902</v>
      </c>
      <c r="CQ18" s="3">
        <f t="shared" si="30"/>
        <v>-1.762246117084831E-2</v>
      </c>
      <c r="CS18" s="15">
        <v>9.8000000000000007</v>
      </c>
      <c r="CT18">
        <v>10.1</v>
      </c>
      <c r="CU18">
        <v>5.2</v>
      </c>
      <c r="CV18">
        <f t="shared" si="31"/>
        <v>269.494195405342</v>
      </c>
      <c r="CW18" s="3">
        <f t="shared" si="32"/>
        <v>0.22257905138339915</v>
      </c>
      <c r="CY18" s="15">
        <v>10</v>
      </c>
      <c r="CZ18">
        <v>11</v>
      </c>
      <c r="DA18">
        <v>5.0999999999999996</v>
      </c>
      <c r="DB18">
        <f t="shared" si="33"/>
        <v>293.73891311064557</v>
      </c>
      <c r="DC18" s="3">
        <f t="shared" si="34"/>
        <v>8.9963784447518333E-2</v>
      </c>
      <c r="DE18" s="15">
        <v>11.1</v>
      </c>
      <c r="DF18">
        <v>11.2</v>
      </c>
      <c r="DG18">
        <v>6.1</v>
      </c>
      <c r="DH18">
        <f t="shared" si="35"/>
        <v>397.07217867252103</v>
      </c>
      <c r="DI18" s="3">
        <f t="shared" si="36"/>
        <v>0.35178609625668456</v>
      </c>
      <c r="DK18" s="15">
        <v>11</v>
      </c>
      <c r="DL18">
        <v>11</v>
      </c>
      <c r="DM18">
        <v>5.7</v>
      </c>
      <c r="DN18">
        <f t="shared" si="37"/>
        <v>361.12607553014669</v>
      </c>
      <c r="DO18" s="3">
        <f t="shared" si="38"/>
        <v>-9.0527881511487912E-2</v>
      </c>
      <c r="DQ18" s="15">
        <v>11.7</v>
      </c>
      <c r="DR18">
        <v>12</v>
      </c>
      <c r="DS18">
        <v>6.5</v>
      </c>
      <c r="DT18">
        <f t="shared" si="39"/>
        <v>477.83624261100749</v>
      </c>
      <c r="DU18" s="3">
        <f t="shared" si="40"/>
        <v>0.32318399304045237</v>
      </c>
      <c r="DW18">
        <v>12.5</v>
      </c>
      <c r="DX18">
        <v>12.5</v>
      </c>
      <c r="DY18">
        <v>7.8</v>
      </c>
      <c r="DZ18">
        <f>4/3*PI()*(DW18/2)*(DX18/2)*(DY18/2)</f>
        <v>638.13600776042665</v>
      </c>
      <c r="EA18" s="3">
        <f>(DZ18-DT18)/DT18</f>
        <v>0.33547008547008544</v>
      </c>
      <c r="EC18" s="15">
        <v>12.6</v>
      </c>
      <c r="ED18">
        <v>12.9</v>
      </c>
      <c r="EE18">
        <v>9.1</v>
      </c>
      <c r="EF18">
        <f t="shared" si="41"/>
        <v>774.4622793703021</v>
      </c>
      <c r="EG18" s="3">
        <f t="shared" si="42"/>
        <v>0.21363199999999996</v>
      </c>
      <c r="EI18" s="15">
        <v>12.1</v>
      </c>
      <c r="EJ18">
        <v>12.9</v>
      </c>
      <c r="EK18">
        <v>8.6999999999999993</v>
      </c>
      <c r="EL18">
        <f t="shared" si="43"/>
        <v>711.03823608330447</v>
      </c>
      <c r="EM18" s="3">
        <f t="shared" si="44"/>
        <v>-8.1894296180010595E-2</v>
      </c>
      <c r="EO18" s="15">
        <v>12.6</v>
      </c>
      <c r="EP18">
        <v>14.5</v>
      </c>
      <c r="EQ18">
        <v>9.3000000000000007</v>
      </c>
      <c r="ER18">
        <f t="shared" si="45"/>
        <v>889.65191560682558</v>
      </c>
      <c r="ES18" s="3">
        <f t="shared" si="46"/>
        <v>0.25120123005958139</v>
      </c>
      <c r="EU18" s="15">
        <v>13</v>
      </c>
      <c r="EV18">
        <v>13.7</v>
      </c>
      <c r="EW18">
        <v>9.4</v>
      </c>
      <c r="EX18">
        <f t="shared" si="47"/>
        <v>876.57765418013594</v>
      </c>
      <c r="EY18" s="3">
        <f t="shared" si="48"/>
        <v>-1.4695929045206158E-2</v>
      </c>
      <c r="FA18" s="15">
        <v>12.8</v>
      </c>
      <c r="FB18">
        <v>14.4</v>
      </c>
      <c r="FC18">
        <v>9.5</v>
      </c>
      <c r="FD18">
        <f t="shared" si="49"/>
        <v>916.84240002364515</v>
      </c>
      <c r="FE18" s="3">
        <f t="shared" si="50"/>
        <v>4.5934031801402556E-2</v>
      </c>
      <c r="FG18" s="15"/>
      <c r="FK18" s="3"/>
      <c r="FM18" s="15"/>
      <c r="FQ18" s="3"/>
      <c r="FS18" s="15"/>
      <c r="FW18" s="3"/>
    </row>
    <row r="19" spans="1:179">
      <c r="A19">
        <v>9</v>
      </c>
      <c r="B19">
        <v>9.6999999999999993</v>
      </c>
      <c r="C19">
        <v>5.6</v>
      </c>
      <c r="D19">
        <v>1.7</v>
      </c>
      <c r="E19">
        <f t="shared" si="1"/>
        <v>48.351205333849293</v>
      </c>
      <c r="G19">
        <v>9.1999999999999993</v>
      </c>
      <c r="H19">
        <v>5.9</v>
      </c>
      <c r="I19">
        <v>2.5</v>
      </c>
      <c r="J19">
        <f t="shared" si="2"/>
        <v>71.052353848689165</v>
      </c>
      <c r="K19" s="3">
        <f t="shared" si="3"/>
        <v>0.46950532790435834</v>
      </c>
      <c r="M19">
        <v>9</v>
      </c>
      <c r="N19">
        <v>6</v>
      </c>
      <c r="O19">
        <v>3.6</v>
      </c>
      <c r="P19">
        <f t="shared" si="4"/>
        <v>101.7876019763093</v>
      </c>
      <c r="Q19" s="3">
        <f t="shared" si="5"/>
        <v>0.43257184966838602</v>
      </c>
      <c r="S19">
        <v>9.4</v>
      </c>
      <c r="T19">
        <v>5.4</v>
      </c>
      <c r="U19">
        <v>2.1</v>
      </c>
      <c r="V19">
        <f t="shared" si="6"/>
        <v>55.813535083676264</v>
      </c>
      <c r="W19" s="3">
        <f t="shared" si="7"/>
        <v>-0.45166666666666672</v>
      </c>
      <c r="Y19">
        <v>9.1999999999999993</v>
      </c>
      <c r="Z19">
        <v>5.0999999999999996</v>
      </c>
      <c r="AA19">
        <v>3.4</v>
      </c>
      <c r="AB19">
        <f t="shared" si="8"/>
        <v>83.528665473645404</v>
      </c>
      <c r="AC19" s="3">
        <f t="shared" si="0"/>
        <v>0.49656647528987929</v>
      </c>
      <c r="AE19">
        <v>9.1999999999999993</v>
      </c>
      <c r="AF19">
        <v>6</v>
      </c>
      <c r="AG19">
        <v>2.8</v>
      </c>
      <c r="AH19">
        <f t="shared" si="9"/>
        <v>80.927426756473068</v>
      </c>
      <c r="AI19" s="3">
        <f t="shared" si="10"/>
        <v>-3.1141868512110583E-2</v>
      </c>
      <c r="AK19">
        <v>9.9</v>
      </c>
      <c r="AL19">
        <v>6.5</v>
      </c>
      <c r="AM19">
        <v>4.0999999999999996</v>
      </c>
      <c r="AN19">
        <f t="shared" si="11"/>
        <v>138.14368295997718</v>
      </c>
      <c r="AO19" s="3">
        <f t="shared" si="12"/>
        <v>0.70700698757763991</v>
      </c>
      <c r="AQ19">
        <v>10.1</v>
      </c>
      <c r="AR19">
        <v>5.5</v>
      </c>
      <c r="AS19">
        <v>3</v>
      </c>
      <c r="AT19">
        <f t="shared" si="13"/>
        <v>87.257735953456489</v>
      </c>
      <c r="AU19" s="3">
        <f t="shared" si="14"/>
        <v>-0.36835522201375875</v>
      </c>
      <c r="AW19" s="15">
        <v>10.5</v>
      </c>
      <c r="AX19">
        <v>5.7</v>
      </c>
      <c r="AY19">
        <v>4.0999999999999996</v>
      </c>
      <c r="AZ19">
        <f t="shared" si="15"/>
        <v>128.48328555018855</v>
      </c>
      <c r="BA19" s="3">
        <f t="shared" si="16"/>
        <v>0.47245724572457259</v>
      </c>
      <c r="BC19" s="15"/>
      <c r="BG19" s="3"/>
      <c r="BI19" s="15"/>
      <c r="BM19" s="3"/>
      <c r="BS19" s="3"/>
      <c r="BY19" s="3"/>
      <c r="CA19" s="15"/>
      <c r="CE19" s="3"/>
      <c r="CG19" s="15"/>
      <c r="CK19" s="3"/>
      <c r="CM19" s="15"/>
      <c r="CQ19" s="3"/>
      <c r="CS19" s="15"/>
      <c r="CW19" s="3"/>
      <c r="DC19" s="3"/>
      <c r="DE19" s="15"/>
      <c r="DI19" s="3"/>
      <c r="DK19" s="15"/>
      <c r="DO19" s="3"/>
      <c r="DQ19" s="15"/>
      <c r="DU19" s="3"/>
      <c r="EA19" s="3"/>
      <c r="EC19" s="15"/>
      <c r="EG19" s="3"/>
      <c r="EI19" s="15"/>
      <c r="EM19" s="3"/>
      <c r="EO19" s="15"/>
      <c r="ES19" s="3"/>
      <c r="EU19" s="15"/>
      <c r="EY19" s="3"/>
      <c r="FA19" s="15"/>
      <c r="FE19" s="3"/>
      <c r="FG19" s="15"/>
      <c r="FK19" s="3"/>
      <c r="FM19" s="15"/>
      <c r="FQ19" s="3"/>
      <c r="FS19" s="15"/>
      <c r="FW19" s="3"/>
    </row>
    <row r="20" spans="1:179">
      <c r="A20">
        <v>10</v>
      </c>
      <c r="B20">
        <v>8.6</v>
      </c>
      <c r="C20">
        <v>5.4</v>
      </c>
      <c r="D20">
        <v>3.1</v>
      </c>
      <c r="E20">
        <f t="shared" si="1"/>
        <v>75.379374130233501</v>
      </c>
      <c r="G20">
        <v>7.9</v>
      </c>
      <c r="H20">
        <v>5.2</v>
      </c>
      <c r="I20">
        <v>2.7</v>
      </c>
      <c r="J20">
        <f t="shared" si="2"/>
        <v>58.075481794260924</v>
      </c>
      <c r="K20" s="3">
        <f t="shared" si="3"/>
        <v>-0.22955738934733677</v>
      </c>
      <c r="M20">
        <v>6.3</v>
      </c>
      <c r="N20">
        <v>5.3</v>
      </c>
      <c r="O20">
        <v>2.6</v>
      </c>
      <c r="P20">
        <f t="shared" si="4"/>
        <v>45.455704104790712</v>
      </c>
      <c r="Q20" s="3">
        <f t="shared" si="5"/>
        <v>-0.21729957805907191</v>
      </c>
      <c r="S20">
        <v>7</v>
      </c>
      <c r="T20">
        <v>5.2</v>
      </c>
      <c r="U20">
        <v>2.1</v>
      </c>
      <c r="V20">
        <f t="shared" si="6"/>
        <v>40.023890406733969</v>
      </c>
      <c r="W20" s="3">
        <f t="shared" si="7"/>
        <v>-0.11949685534591176</v>
      </c>
      <c r="Y20">
        <v>6.8</v>
      </c>
      <c r="Z20">
        <v>4.5</v>
      </c>
      <c r="AA20">
        <v>3.3</v>
      </c>
      <c r="AB20">
        <f t="shared" si="8"/>
        <v>52.873004359916209</v>
      </c>
      <c r="AC20" s="3">
        <f t="shared" si="0"/>
        <v>0.32103610675039207</v>
      </c>
      <c r="AE20">
        <v>6.9</v>
      </c>
      <c r="AF20">
        <v>4.4000000000000004</v>
      </c>
      <c r="AG20">
        <v>2.2000000000000002</v>
      </c>
      <c r="AH20">
        <f t="shared" si="9"/>
        <v>34.972209419761583</v>
      </c>
      <c r="AI20" s="3">
        <f t="shared" si="10"/>
        <v>-0.33856209150326771</v>
      </c>
      <c r="AK20">
        <v>6.7</v>
      </c>
      <c r="AL20">
        <v>4.3</v>
      </c>
      <c r="AM20">
        <v>3.1</v>
      </c>
      <c r="AN20">
        <f t="shared" si="11"/>
        <v>46.763130247459664</v>
      </c>
      <c r="AO20" s="3">
        <f t="shared" si="12"/>
        <v>0.33715115582704475</v>
      </c>
      <c r="AQ20">
        <v>7.4</v>
      </c>
      <c r="AR20">
        <v>4.5</v>
      </c>
      <c r="AS20">
        <v>2.1</v>
      </c>
      <c r="AT20">
        <f t="shared" si="13"/>
        <v>36.61526237758904</v>
      </c>
      <c r="AU20" s="3">
        <f t="shared" si="14"/>
        <v>-0.21700574397330663</v>
      </c>
      <c r="AW20" s="15">
        <v>7</v>
      </c>
      <c r="AX20">
        <v>4.5999999999999996</v>
      </c>
      <c r="AY20">
        <v>3.4</v>
      </c>
      <c r="AZ20">
        <f t="shared" si="15"/>
        <v>57.323593952501753</v>
      </c>
      <c r="BA20" s="3">
        <f t="shared" si="16"/>
        <v>0.56556556556556536</v>
      </c>
      <c r="BC20" s="15"/>
      <c r="BG20" s="3"/>
      <c r="BI20" s="15"/>
      <c r="BM20" s="3"/>
      <c r="BS20" s="3"/>
      <c r="BY20" s="3"/>
      <c r="CA20" s="15"/>
      <c r="CE20" s="3"/>
      <c r="CG20" s="15"/>
      <c r="CK20" s="3"/>
      <c r="CM20" s="15"/>
      <c r="CQ20" s="3"/>
      <c r="CS20" s="15"/>
      <c r="CW20" s="3"/>
      <c r="DC20" s="3"/>
      <c r="DE20" s="15"/>
      <c r="DI20" s="3"/>
      <c r="DK20" s="15"/>
      <c r="DO20" s="3"/>
      <c r="DQ20" s="15"/>
      <c r="DU20" s="3"/>
      <c r="EA20" s="3"/>
      <c r="EC20" s="15"/>
      <c r="EG20" s="3"/>
      <c r="EI20" s="15"/>
      <c r="EM20" s="3"/>
      <c r="EO20" s="15"/>
      <c r="ES20" s="3"/>
      <c r="EU20" s="15"/>
      <c r="EY20" s="3"/>
      <c r="FA20" s="15"/>
      <c r="FE20" s="3"/>
      <c r="FG20" s="15"/>
      <c r="FK20" s="3"/>
      <c r="FM20" s="15"/>
      <c r="FQ20" s="3"/>
      <c r="FS20" s="15"/>
      <c r="FW20" s="3"/>
    </row>
    <row r="21" spans="1:179">
      <c r="A21">
        <v>11</v>
      </c>
      <c r="B21">
        <v>8</v>
      </c>
      <c r="C21">
        <v>6.7</v>
      </c>
      <c r="D21">
        <v>2</v>
      </c>
      <c r="E21">
        <f t="shared" si="1"/>
        <v>56.129788744137635</v>
      </c>
      <c r="G21">
        <v>8.1999999999999993</v>
      </c>
      <c r="H21">
        <v>8.1</v>
      </c>
      <c r="I21">
        <v>2.6</v>
      </c>
      <c r="J21">
        <f t="shared" si="2"/>
        <v>90.421319755621411</v>
      </c>
      <c r="K21" s="3">
        <f t="shared" si="3"/>
        <v>0.6109328358208953</v>
      </c>
      <c r="M21">
        <v>8</v>
      </c>
      <c r="N21">
        <v>5.3</v>
      </c>
      <c r="O21">
        <v>3.2</v>
      </c>
      <c r="P21">
        <f t="shared" si="4"/>
        <v>71.041881873177189</v>
      </c>
      <c r="Q21" s="3">
        <f t="shared" si="5"/>
        <v>-0.21432376716929549</v>
      </c>
      <c r="S21">
        <v>7</v>
      </c>
      <c r="T21">
        <v>5.3</v>
      </c>
      <c r="U21">
        <v>2.2999999999999998</v>
      </c>
      <c r="V21">
        <f t="shared" si="6"/>
        <v>44.678683521802839</v>
      </c>
      <c r="W21" s="3">
        <f t="shared" si="7"/>
        <v>-0.37109375000000006</v>
      </c>
      <c r="Y21">
        <v>8.1</v>
      </c>
      <c r="Z21">
        <v>5.4</v>
      </c>
      <c r="AA21">
        <v>3</v>
      </c>
      <c r="AB21">
        <f t="shared" si="8"/>
        <v>68.706631334008762</v>
      </c>
      <c r="AC21" s="3">
        <f t="shared" si="0"/>
        <v>0.53779444509551133</v>
      </c>
      <c r="AE21">
        <v>7.7</v>
      </c>
      <c r="AF21">
        <v>5.5</v>
      </c>
      <c r="AG21">
        <v>3.8</v>
      </c>
      <c r="AH21">
        <f t="shared" si="9"/>
        <v>84.262750957034214</v>
      </c>
      <c r="AI21" s="3">
        <f t="shared" si="10"/>
        <v>0.22641365645480868</v>
      </c>
      <c r="AK21">
        <v>7.2</v>
      </c>
      <c r="AL21">
        <v>5.6</v>
      </c>
      <c r="AM21">
        <v>3.4</v>
      </c>
      <c r="AN21">
        <f t="shared" si="11"/>
        <v>71.779108949219591</v>
      </c>
      <c r="AO21" s="3">
        <f t="shared" si="12"/>
        <v>-0.14815137016093935</v>
      </c>
      <c r="AQ21">
        <v>7</v>
      </c>
      <c r="AR21">
        <v>5.8</v>
      </c>
      <c r="AS21">
        <v>4</v>
      </c>
      <c r="AT21">
        <f t="shared" si="13"/>
        <v>85.032441157163731</v>
      </c>
      <c r="AU21" s="3">
        <f t="shared" si="14"/>
        <v>0.184640522875817</v>
      </c>
      <c r="AW21" s="15">
        <v>8.6</v>
      </c>
      <c r="AX21">
        <v>5.3</v>
      </c>
      <c r="AY21">
        <v>3.1</v>
      </c>
      <c r="AZ21">
        <f t="shared" si="15"/>
        <v>73.983459794488425</v>
      </c>
      <c r="BA21" s="3">
        <f t="shared" si="16"/>
        <v>-0.12993842364532024</v>
      </c>
      <c r="BC21" s="15">
        <v>9.9</v>
      </c>
      <c r="BD21">
        <v>5</v>
      </c>
      <c r="BE21">
        <v>3.1</v>
      </c>
      <c r="BF21">
        <f t="shared" si="17"/>
        <v>80.346232115558962</v>
      </c>
      <c r="BG21" s="3">
        <f t="shared" si="18"/>
        <v>8.6002632733655243E-2</v>
      </c>
      <c r="BI21" s="15">
        <v>8.6</v>
      </c>
      <c r="BJ21">
        <v>5.4</v>
      </c>
      <c r="BK21">
        <v>3</v>
      </c>
      <c r="BL21">
        <f t="shared" si="19"/>
        <v>72.947781416354999</v>
      </c>
      <c r="BM21" s="3">
        <f t="shared" si="20"/>
        <v>-9.2082111436950137E-2</v>
      </c>
      <c r="BO21" s="15">
        <v>8.8000000000000007</v>
      </c>
      <c r="BP21">
        <v>5.0999999999999996</v>
      </c>
      <c r="BQ21">
        <v>3.7</v>
      </c>
      <c r="BR21">
        <f t="shared" si="21"/>
        <v>86.946718280751114</v>
      </c>
      <c r="BS21" s="3">
        <f t="shared" si="22"/>
        <v>0.1919035314384151</v>
      </c>
      <c r="BU21" s="15">
        <v>8.6</v>
      </c>
      <c r="BV21">
        <v>5.0999999999999996</v>
      </c>
      <c r="BW21">
        <v>2.8</v>
      </c>
      <c r="BX21">
        <f t="shared" si="23"/>
        <v>64.302118433675872</v>
      </c>
      <c r="BY21" s="3">
        <f t="shared" si="24"/>
        <v>-0.2604422604422606</v>
      </c>
      <c r="CA21" s="15">
        <v>8.6</v>
      </c>
      <c r="CB21">
        <v>5.6</v>
      </c>
      <c r="CC21">
        <v>4.5</v>
      </c>
      <c r="CD21">
        <f t="shared" si="25"/>
        <v>113.47432664766332</v>
      </c>
      <c r="CE21" s="3">
        <f t="shared" si="26"/>
        <v>0.76470588235294135</v>
      </c>
      <c r="CG21" s="15">
        <v>9.8000000000000007</v>
      </c>
      <c r="CH21">
        <v>5.5</v>
      </c>
      <c r="CI21">
        <v>3.3</v>
      </c>
      <c r="CJ21">
        <f t="shared" si="27"/>
        <v>93.132514215669417</v>
      </c>
      <c r="CK21" s="3">
        <f t="shared" si="28"/>
        <v>-0.1792635658914728</v>
      </c>
      <c r="CM21" s="15">
        <v>6.2</v>
      </c>
      <c r="CN21">
        <v>8.6999999999999993</v>
      </c>
      <c r="CO21">
        <v>3.4</v>
      </c>
      <c r="CP21">
        <f t="shared" si="29"/>
        <v>96.025921049625595</v>
      </c>
      <c r="CQ21" s="3">
        <f t="shared" si="30"/>
        <v>3.1067633665036027E-2</v>
      </c>
      <c r="CS21" s="15">
        <v>6.9</v>
      </c>
      <c r="CT21">
        <v>8.5</v>
      </c>
      <c r="CU21">
        <v>4.5</v>
      </c>
      <c r="CV21">
        <f t="shared" si="31"/>
        <v>138.19080684978101</v>
      </c>
      <c r="CW21" s="3">
        <f t="shared" si="32"/>
        <v>0.43909899888765314</v>
      </c>
      <c r="CY21" s="15">
        <v>6.6</v>
      </c>
      <c r="CZ21">
        <v>7.8</v>
      </c>
      <c r="DA21">
        <v>4.5999999999999996</v>
      </c>
      <c r="DB21">
        <f t="shared" si="33"/>
        <v>123.99237885188192</v>
      </c>
      <c r="DC21" s="3">
        <f t="shared" si="34"/>
        <v>-0.10274509803921583</v>
      </c>
      <c r="DE21" s="15">
        <v>8.4</v>
      </c>
      <c r="DF21">
        <v>6.3</v>
      </c>
      <c r="DG21">
        <v>4.8</v>
      </c>
      <c r="DH21">
        <f t="shared" si="35"/>
        <v>133.00246658237748</v>
      </c>
      <c r="DI21" s="3">
        <f t="shared" si="36"/>
        <v>7.2666463970812056E-2</v>
      </c>
      <c r="DK21" s="15">
        <v>5.8</v>
      </c>
      <c r="DL21">
        <v>8.3000000000000007</v>
      </c>
      <c r="DM21">
        <v>3.2</v>
      </c>
      <c r="DN21">
        <f t="shared" si="37"/>
        <v>80.659344183366755</v>
      </c>
      <c r="DO21" s="3">
        <f t="shared" si="38"/>
        <v>-0.39355001259763156</v>
      </c>
      <c r="DQ21" s="15">
        <v>7.3</v>
      </c>
      <c r="DR21">
        <v>9.6</v>
      </c>
      <c r="DS21">
        <v>6.1</v>
      </c>
      <c r="DT21">
        <f t="shared" si="39"/>
        <v>223.83219338296556</v>
      </c>
      <c r="DU21" s="3">
        <f t="shared" si="40"/>
        <v>1.7750311591192347</v>
      </c>
      <c r="DW21">
        <v>6.7</v>
      </c>
      <c r="DX21">
        <v>8.5</v>
      </c>
      <c r="DY21">
        <v>6.8</v>
      </c>
      <c r="DZ21">
        <f>4/3*PI()*(DW21/2)*(DX21/2)*(DY21/2)</f>
        <v>202.76886183819718</v>
      </c>
      <c r="EA21" s="3">
        <f>(DZ21-DT21)/DT21</f>
        <v>-9.4103226289392966E-2</v>
      </c>
      <c r="EC21" s="15">
        <v>6.7</v>
      </c>
      <c r="ED21">
        <v>8.3000000000000007</v>
      </c>
      <c r="EE21">
        <v>5.9</v>
      </c>
      <c r="EF21">
        <f t="shared" si="41"/>
        <v>171.79223467502629</v>
      </c>
      <c r="EG21" s="3">
        <f t="shared" si="42"/>
        <v>-0.15276816608996507</v>
      </c>
      <c r="EI21" s="15">
        <v>5.6</v>
      </c>
      <c r="EJ21">
        <v>7.2</v>
      </c>
      <c r="EK21">
        <v>5.5</v>
      </c>
      <c r="EL21">
        <f t="shared" si="43"/>
        <v>116.11326447667874</v>
      </c>
      <c r="EM21" s="3">
        <f t="shared" si="44"/>
        <v>-0.32410644348199807</v>
      </c>
      <c r="EO21" s="15">
        <v>5.6</v>
      </c>
      <c r="EP21">
        <v>7.8</v>
      </c>
      <c r="EQ21">
        <v>6.2</v>
      </c>
      <c r="ER21">
        <f t="shared" si="45"/>
        <v>141.79892601242889</v>
      </c>
      <c r="ES21" s="3">
        <f t="shared" si="46"/>
        <v>0.2212121212121213</v>
      </c>
      <c r="EU21" s="15">
        <v>5.4</v>
      </c>
      <c r="EV21">
        <v>7.4</v>
      </c>
      <c r="EW21">
        <v>5.5</v>
      </c>
      <c r="EX21">
        <f t="shared" si="47"/>
        <v>115.07653890099414</v>
      </c>
      <c r="EY21" s="3">
        <f t="shared" si="48"/>
        <v>-0.18845267635590202</v>
      </c>
      <c r="FA21" s="15">
        <v>4.8</v>
      </c>
      <c r="FB21">
        <v>6.1</v>
      </c>
      <c r="FC21">
        <v>4</v>
      </c>
      <c r="FD21">
        <f t="shared" si="49"/>
        <v>61.323888598072749</v>
      </c>
      <c r="FE21" s="3">
        <f t="shared" si="50"/>
        <v>-0.46710346710346728</v>
      </c>
      <c r="FG21" s="15">
        <v>4.4000000000000004</v>
      </c>
      <c r="FH21">
        <v>6.7</v>
      </c>
      <c r="FI21">
        <v>5.2</v>
      </c>
      <c r="FJ21">
        <f t="shared" si="51"/>
        <v>80.265597904116831</v>
      </c>
      <c r="FK21" s="3">
        <f t="shared" si="52"/>
        <v>0.30887978142076544</v>
      </c>
      <c r="FM21" s="15">
        <v>5.0999999999999996</v>
      </c>
      <c r="FN21">
        <v>5.4</v>
      </c>
      <c r="FO21">
        <v>3.3</v>
      </c>
      <c r="FP21">
        <f t="shared" si="53"/>
        <v>47.585703923924591</v>
      </c>
      <c r="FQ21" s="3">
        <f t="shared" si="54"/>
        <v>-0.407146957520092</v>
      </c>
      <c r="FS21" s="15">
        <v>4.2</v>
      </c>
      <c r="FT21">
        <v>6.2</v>
      </c>
      <c r="FU21">
        <v>5</v>
      </c>
      <c r="FV21">
        <f t="shared" si="55"/>
        <v>68.172560582898512</v>
      </c>
      <c r="FW21" s="3">
        <f t="shared" si="56"/>
        <v>0.43262692282300147</v>
      </c>
    </row>
    <row r="22" spans="1:179">
      <c r="A22">
        <v>12</v>
      </c>
      <c r="B22">
        <v>7.8</v>
      </c>
      <c r="C22">
        <v>6.8</v>
      </c>
      <c r="D22">
        <v>1.4</v>
      </c>
      <c r="E22">
        <f t="shared" si="1"/>
        <v>38.880350680827277</v>
      </c>
      <c r="G22">
        <v>6.6</v>
      </c>
      <c r="H22">
        <v>6.1</v>
      </c>
      <c r="I22">
        <v>2.2000000000000002</v>
      </c>
      <c r="J22">
        <f t="shared" si="2"/>
        <v>46.376190752292523</v>
      </c>
      <c r="K22" s="3">
        <f t="shared" si="3"/>
        <v>0.19279250161603101</v>
      </c>
      <c r="M22">
        <v>7.4</v>
      </c>
      <c r="N22">
        <v>6</v>
      </c>
      <c r="O22">
        <v>1.6</v>
      </c>
      <c r="P22">
        <f t="shared" si="4"/>
        <v>37.196457018503146</v>
      </c>
      <c r="Q22" s="3">
        <f t="shared" si="5"/>
        <v>-0.19794065844736489</v>
      </c>
      <c r="S22">
        <v>6.3</v>
      </c>
      <c r="T22">
        <v>5.6</v>
      </c>
      <c r="U22">
        <v>3.2</v>
      </c>
      <c r="V22">
        <f t="shared" si="6"/>
        <v>59.112207369945537</v>
      </c>
      <c r="W22" s="3">
        <f t="shared" si="7"/>
        <v>0.58918918918918906</v>
      </c>
      <c r="Y22">
        <v>7.2</v>
      </c>
      <c r="Z22">
        <v>5.4</v>
      </c>
      <c r="AA22">
        <v>3</v>
      </c>
      <c r="AB22">
        <f t="shared" si="8"/>
        <v>61.072561185785588</v>
      </c>
      <c r="AC22" s="3">
        <f t="shared" si="0"/>
        <v>3.3163265306122798E-2</v>
      </c>
      <c r="AE22">
        <v>7</v>
      </c>
      <c r="AF22">
        <v>5.4</v>
      </c>
      <c r="AG22">
        <v>2.4</v>
      </c>
      <c r="AH22">
        <f t="shared" si="9"/>
        <v>47.500880922277673</v>
      </c>
      <c r="AI22" s="3">
        <f t="shared" si="10"/>
        <v>-0.22222222222222232</v>
      </c>
      <c r="AK22">
        <v>8</v>
      </c>
      <c r="AL22">
        <v>5.6</v>
      </c>
      <c r="AM22">
        <v>3.4</v>
      </c>
      <c r="AN22">
        <f t="shared" si="11"/>
        <v>79.754565499132866</v>
      </c>
      <c r="AO22" s="3">
        <f t="shared" si="12"/>
        <v>0.67901234567901203</v>
      </c>
      <c r="AQ22">
        <v>7.3</v>
      </c>
      <c r="AR22">
        <v>4.7</v>
      </c>
      <c r="AS22">
        <v>3.1</v>
      </c>
      <c r="AT22">
        <f t="shared" si="13"/>
        <v>55.690489371410663</v>
      </c>
      <c r="AU22" s="3">
        <f t="shared" si="14"/>
        <v>-0.30172662815126039</v>
      </c>
      <c r="AW22" s="15">
        <v>8</v>
      </c>
      <c r="AX22">
        <v>5.4</v>
      </c>
      <c r="AY22">
        <v>3</v>
      </c>
      <c r="AZ22">
        <f t="shared" si="15"/>
        <v>67.858401317539531</v>
      </c>
      <c r="BA22" s="3">
        <f t="shared" si="16"/>
        <v>0.21849174039356534</v>
      </c>
      <c r="BC22" s="15">
        <v>7.5</v>
      </c>
      <c r="BD22">
        <v>5.2</v>
      </c>
      <c r="BE22">
        <v>2.9</v>
      </c>
      <c r="BF22">
        <f t="shared" si="17"/>
        <v>59.219021520167594</v>
      </c>
      <c r="BG22" s="3">
        <f t="shared" si="18"/>
        <v>-0.12731481481481491</v>
      </c>
      <c r="BI22" s="15">
        <v>6.8</v>
      </c>
      <c r="BJ22">
        <v>5.3</v>
      </c>
      <c r="BK22">
        <v>3.4</v>
      </c>
      <c r="BL22">
        <f t="shared" si="19"/>
        <v>64.159699566713144</v>
      </c>
      <c r="BM22" s="3">
        <f t="shared" si="20"/>
        <v>8.3430592396109671E-2</v>
      </c>
      <c r="BO22" s="15">
        <v>7.8</v>
      </c>
      <c r="BP22">
        <v>6.7</v>
      </c>
      <c r="BQ22">
        <v>2.9</v>
      </c>
      <c r="BR22">
        <f t="shared" si="21"/>
        <v>79.353488837024585</v>
      </c>
      <c r="BS22" s="3">
        <f t="shared" si="22"/>
        <v>0.23681203891101402</v>
      </c>
      <c r="BU22" s="15">
        <v>8.1</v>
      </c>
      <c r="BV22">
        <v>6.6</v>
      </c>
      <c r="BW22">
        <v>2.8</v>
      </c>
      <c r="BX22">
        <f t="shared" si="23"/>
        <v>78.376453521758137</v>
      </c>
      <c r="BY22" s="3">
        <f t="shared" si="24"/>
        <v>-1.2312443089592114E-2</v>
      </c>
      <c r="CA22" s="15">
        <v>7.1</v>
      </c>
      <c r="CB22">
        <v>6.1</v>
      </c>
      <c r="CC22">
        <v>2.5</v>
      </c>
      <c r="CD22">
        <f t="shared" si="25"/>
        <v>56.6926574279058</v>
      </c>
      <c r="CE22" s="3">
        <f t="shared" si="26"/>
        <v>-0.27666212388434602</v>
      </c>
      <c r="CG22" s="15">
        <v>7.2</v>
      </c>
      <c r="CH22">
        <v>6.5</v>
      </c>
      <c r="CI22">
        <v>3.9</v>
      </c>
      <c r="CJ22">
        <f t="shared" si="27"/>
        <v>95.56724852220151</v>
      </c>
      <c r="CK22" s="3">
        <f t="shared" si="28"/>
        <v>0.68570768875548405</v>
      </c>
      <c r="CM22" s="15">
        <v>7.2</v>
      </c>
      <c r="CN22">
        <v>6.2</v>
      </c>
      <c r="CO22">
        <v>3.4</v>
      </c>
      <c r="CP22">
        <f t="shared" si="29"/>
        <v>79.469727765207409</v>
      </c>
      <c r="CQ22" s="3">
        <f t="shared" si="30"/>
        <v>-0.16844181459566074</v>
      </c>
      <c r="CS22" s="15">
        <v>6.7</v>
      </c>
      <c r="CT22">
        <v>6</v>
      </c>
      <c r="CU22">
        <v>3.2</v>
      </c>
      <c r="CV22">
        <f t="shared" si="31"/>
        <v>67.355746492965167</v>
      </c>
      <c r="CW22" s="3">
        <f t="shared" si="32"/>
        <v>-0.15243516761543327</v>
      </c>
      <c r="CY22" s="15">
        <v>6.8</v>
      </c>
      <c r="CZ22">
        <v>6</v>
      </c>
      <c r="DA22">
        <v>3.6</v>
      </c>
      <c r="DB22">
        <f t="shared" si="33"/>
        <v>76.906188159878141</v>
      </c>
      <c r="DC22" s="3">
        <f t="shared" si="34"/>
        <v>0.14179104477611945</v>
      </c>
      <c r="DE22" s="15">
        <v>6.7</v>
      </c>
      <c r="DF22">
        <v>6.3</v>
      </c>
      <c r="DG22">
        <v>3.1</v>
      </c>
      <c r="DH22">
        <f t="shared" si="35"/>
        <v>68.513423385812999</v>
      </c>
      <c r="DI22" s="3">
        <f t="shared" si="36"/>
        <v>-0.10912990196078444</v>
      </c>
      <c r="DK22" s="15">
        <v>6.3</v>
      </c>
      <c r="DL22">
        <v>4.8</v>
      </c>
      <c r="DM22">
        <v>3.6</v>
      </c>
      <c r="DN22">
        <f t="shared" si="37"/>
        <v>57.001057106733199</v>
      </c>
      <c r="DO22" s="3">
        <f t="shared" si="38"/>
        <v>-0.1680308136735677</v>
      </c>
      <c r="DQ22" s="15">
        <v>5.2</v>
      </c>
      <c r="DR22">
        <v>6</v>
      </c>
      <c r="DS22">
        <v>4.5</v>
      </c>
      <c r="DT22">
        <f t="shared" si="39"/>
        <v>73.513268094001162</v>
      </c>
      <c r="DU22" s="3">
        <f t="shared" si="40"/>
        <v>0.28968253968253987</v>
      </c>
      <c r="DW22">
        <v>5.3</v>
      </c>
      <c r="DX22">
        <v>5.0999999999999996</v>
      </c>
      <c r="DY22">
        <v>5</v>
      </c>
      <c r="DZ22">
        <f>4/3*PI()*(DW22/2)*(DX22/2)*(DY22/2)</f>
        <v>70.764374522110074</v>
      </c>
      <c r="EA22" s="3">
        <f>(DZ22-DT22)/DT22</f>
        <v>-3.7393162393162649E-2</v>
      </c>
      <c r="EC22" s="15">
        <v>6.4</v>
      </c>
      <c r="ED22">
        <v>6.1</v>
      </c>
      <c r="EE22">
        <v>4.8</v>
      </c>
      <c r="EF22">
        <f t="shared" si="41"/>
        <v>98.118221756916398</v>
      </c>
      <c r="EG22" s="3">
        <f t="shared" si="42"/>
        <v>0.38654827968923422</v>
      </c>
      <c r="EI22" s="15">
        <v>5.7</v>
      </c>
      <c r="EJ22">
        <v>6.1</v>
      </c>
      <c r="EK22">
        <v>4.4000000000000004</v>
      </c>
      <c r="EL22">
        <f t="shared" si="43"/>
        <v>80.104329481232554</v>
      </c>
      <c r="EM22" s="3">
        <f t="shared" si="44"/>
        <v>-0.18359374999999972</v>
      </c>
      <c r="EO22" s="15">
        <v>5.3</v>
      </c>
      <c r="EP22">
        <v>5.7</v>
      </c>
      <c r="EQ22">
        <v>4.7</v>
      </c>
      <c r="ER22">
        <f t="shared" si="45"/>
        <v>74.344219350875662</v>
      </c>
      <c r="ES22" s="3">
        <f t="shared" si="46"/>
        <v>-7.1907600596125262E-2</v>
      </c>
      <c r="EU22" s="15">
        <v>5.9</v>
      </c>
      <c r="EV22">
        <v>5.8</v>
      </c>
      <c r="EW22">
        <v>4.4000000000000004</v>
      </c>
      <c r="EX22">
        <f t="shared" si="47"/>
        <v>78.837220444284668</v>
      </c>
      <c r="EY22" s="3">
        <f t="shared" si="48"/>
        <v>6.0435110256572833E-2</v>
      </c>
      <c r="FA22" s="15">
        <v>5</v>
      </c>
      <c r="FB22">
        <v>5.6</v>
      </c>
      <c r="FC22">
        <v>3.8</v>
      </c>
      <c r="FD22">
        <f t="shared" si="49"/>
        <v>55.710909723658986</v>
      </c>
      <c r="FE22" s="3">
        <f t="shared" si="50"/>
        <v>-0.29334254290420297</v>
      </c>
      <c r="FG22" s="15">
        <v>4.3</v>
      </c>
      <c r="FH22">
        <v>5.0999999999999996</v>
      </c>
      <c r="FI22">
        <v>4.0999999999999996</v>
      </c>
      <c r="FJ22">
        <f t="shared" si="51"/>
        <v>47.078336710369832</v>
      </c>
      <c r="FK22" s="3">
        <f t="shared" si="52"/>
        <v>-0.15495300751879704</v>
      </c>
      <c r="FM22" s="15">
        <v>4.0999999999999996</v>
      </c>
      <c r="FN22">
        <v>5.2</v>
      </c>
      <c r="FO22">
        <v>3.3</v>
      </c>
      <c r="FP22">
        <f t="shared" si="53"/>
        <v>36.838315455993907</v>
      </c>
      <c r="FQ22" s="3">
        <f t="shared" si="54"/>
        <v>-0.21751025991792061</v>
      </c>
      <c r="FS22" s="15">
        <v>3.9</v>
      </c>
      <c r="FT22">
        <v>5.4</v>
      </c>
      <c r="FU22">
        <v>3.4</v>
      </c>
      <c r="FV22">
        <f t="shared" si="55"/>
        <v>37.491766727940593</v>
      </c>
      <c r="FW22" s="3">
        <f t="shared" si="56"/>
        <v>1.7738359201774086E-2</v>
      </c>
    </row>
    <row r="23" spans="1:179">
      <c r="A23">
        <v>13</v>
      </c>
      <c r="B23">
        <v>5.2</v>
      </c>
      <c r="C23">
        <v>5.2</v>
      </c>
      <c r="D23">
        <v>3</v>
      </c>
      <c r="E23">
        <f t="shared" si="1"/>
        <v>42.474332676534004</v>
      </c>
      <c r="G23">
        <v>7.3</v>
      </c>
      <c r="H23">
        <v>5.9</v>
      </c>
      <c r="I23">
        <v>2.7</v>
      </c>
      <c r="J23">
        <f t="shared" si="2"/>
        <v>60.888778015550578</v>
      </c>
      <c r="K23" s="3">
        <f t="shared" si="3"/>
        <v>0.43354289940828405</v>
      </c>
      <c r="M23">
        <v>6.7</v>
      </c>
      <c r="N23">
        <v>5.2</v>
      </c>
      <c r="O23">
        <v>4.0999999999999996</v>
      </c>
      <c r="P23">
        <f t="shared" si="4"/>
        <v>74.792943501563386</v>
      </c>
      <c r="Q23" s="3">
        <f t="shared" si="5"/>
        <v>0.22835349861121829</v>
      </c>
      <c r="S23">
        <v>6.4</v>
      </c>
      <c r="T23">
        <v>4.5</v>
      </c>
      <c r="U23">
        <v>3.6</v>
      </c>
      <c r="V23">
        <f t="shared" si="6"/>
        <v>54.286721054031624</v>
      </c>
      <c r="W23" s="3">
        <f t="shared" si="7"/>
        <v>-0.27417322393660204</v>
      </c>
      <c r="Y23">
        <v>7.9</v>
      </c>
      <c r="Z23">
        <v>6.2</v>
      </c>
      <c r="AA23">
        <v>3.2</v>
      </c>
      <c r="AB23">
        <f t="shared" si="8"/>
        <v>82.066777692174981</v>
      </c>
      <c r="AC23" s="3">
        <f t="shared" si="0"/>
        <v>0.51172839506172862</v>
      </c>
      <c r="AE23">
        <v>6.9</v>
      </c>
      <c r="AF23">
        <v>6.4</v>
      </c>
      <c r="AG23">
        <v>4.0999999999999996</v>
      </c>
      <c r="AH23">
        <f t="shared" si="9"/>
        <v>94.800699914725598</v>
      </c>
      <c r="AI23" s="3">
        <f t="shared" si="10"/>
        <v>0.15516537362188634</v>
      </c>
      <c r="AK23">
        <v>8</v>
      </c>
      <c r="AL23">
        <v>5.6</v>
      </c>
      <c r="AM23">
        <v>4.4000000000000004</v>
      </c>
      <c r="AN23">
        <f t="shared" si="11"/>
        <v>103.21179064593667</v>
      </c>
      <c r="AO23" s="3">
        <f t="shared" si="12"/>
        <v>8.8723930717568067E-2</v>
      </c>
      <c r="AQ23">
        <v>7.9</v>
      </c>
      <c r="AR23">
        <v>6</v>
      </c>
      <c r="AS23">
        <v>4.5</v>
      </c>
      <c r="AT23">
        <f t="shared" si="13"/>
        <v>111.68361883511716</v>
      </c>
      <c r="AU23" s="3">
        <f t="shared" si="14"/>
        <v>8.208198051948061E-2</v>
      </c>
      <c r="AW23" s="15"/>
      <c r="BA23" s="3"/>
      <c r="BC23" s="15"/>
      <c r="BG23" s="3"/>
      <c r="BI23" s="15"/>
      <c r="BM23" s="3"/>
      <c r="BS23" s="3"/>
      <c r="BY23" s="3"/>
      <c r="CA23" s="15"/>
      <c r="CE23" s="3"/>
      <c r="CG23" s="15"/>
      <c r="CK23" s="3"/>
      <c r="CM23" s="15"/>
      <c r="CQ23" s="3"/>
      <c r="CS23" s="15"/>
      <c r="CW23" s="3"/>
      <c r="DC23" s="3"/>
      <c r="DE23" s="15"/>
      <c r="DI23" s="3"/>
      <c r="DK23" s="15"/>
      <c r="DO23" s="3"/>
      <c r="DQ23" s="15"/>
      <c r="DU23" s="3"/>
      <c r="EA23" s="3"/>
      <c r="EC23" s="15"/>
      <c r="EG23" s="3"/>
      <c r="EI23" s="15"/>
      <c r="EM23" s="3"/>
      <c r="EO23" s="15"/>
      <c r="ES23" s="3"/>
      <c r="EU23" s="15"/>
      <c r="EY23" s="3"/>
      <c r="FA23" s="15"/>
      <c r="FE23" s="3"/>
      <c r="FG23" s="15"/>
      <c r="FK23" s="3"/>
      <c r="FM23" s="15"/>
      <c r="FQ23" s="3"/>
      <c r="FS23" s="15"/>
      <c r="FW23" s="3"/>
    </row>
    <row r="24" spans="1:179">
      <c r="A24">
        <v>14</v>
      </c>
      <c r="B24">
        <v>7.5</v>
      </c>
      <c r="C24">
        <v>7.1</v>
      </c>
      <c r="D24">
        <v>2.6</v>
      </c>
      <c r="E24">
        <f t="shared" si="1"/>
        <v>72.492250481584463</v>
      </c>
      <c r="G24">
        <v>7.7</v>
      </c>
      <c r="H24">
        <v>6.6</v>
      </c>
      <c r="I24">
        <v>2.2000000000000002</v>
      </c>
      <c r="J24">
        <f t="shared" si="2"/>
        <v>58.540437506992205</v>
      </c>
      <c r="K24" s="3">
        <f t="shared" si="3"/>
        <v>-0.19245937161430104</v>
      </c>
      <c r="M24">
        <v>8</v>
      </c>
      <c r="N24">
        <v>6.1</v>
      </c>
      <c r="O24">
        <v>2.9</v>
      </c>
      <c r="P24">
        <f t="shared" si="4"/>
        <v>74.099698722671235</v>
      </c>
      <c r="Q24" s="3">
        <f t="shared" si="5"/>
        <v>0.26578655504275306</v>
      </c>
      <c r="S24">
        <v>7.5</v>
      </c>
      <c r="T24">
        <v>5.9</v>
      </c>
      <c r="U24">
        <v>3.8</v>
      </c>
      <c r="V24">
        <f t="shared" si="6"/>
        <v>88.043134116853949</v>
      </c>
      <c r="W24" s="3">
        <f t="shared" si="7"/>
        <v>0.18817128321085386</v>
      </c>
      <c r="Y24">
        <v>7.8</v>
      </c>
      <c r="Z24">
        <v>5.9</v>
      </c>
      <c r="AA24">
        <v>4.2</v>
      </c>
      <c r="AB24">
        <f t="shared" si="8"/>
        <v>101.20326574274161</v>
      </c>
      <c r="AC24" s="3">
        <f t="shared" si="0"/>
        <v>0.14947368421052648</v>
      </c>
      <c r="AE24">
        <v>8.6</v>
      </c>
      <c r="AF24">
        <v>5.9</v>
      </c>
      <c r="AG24">
        <v>3.9</v>
      </c>
      <c r="AH24">
        <f t="shared" si="9"/>
        <v>103.61286730804497</v>
      </c>
      <c r="AI24" s="3">
        <f t="shared" si="10"/>
        <v>2.3809523809523711E-2</v>
      </c>
      <c r="AK24">
        <v>8.4</v>
      </c>
      <c r="AL24">
        <v>5.9</v>
      </c>
      <c r="AM24">
        <v>3.9</v>
      </c>
      <c r="AN24">
        <f t="shared" si="11"/>
        <v>101.20326574274161</v>
      </c>
      <c r="AO24" s="3">
        <f t="shared" si="12"/>
        <v>-2.3255813953488278E-2</v>
      </c>
      <c r="AQ24">
        <v>9</v>
      </c>
      <c r="AR24">
        <v>6.7</v>
      </c>
      <c r="AS24">
        <v>4.3</v>
      </c>
      <c r="AT24">
        <f t="shared" si="13"/>
        <v>135.76392652488292</v>
      </c>
      <c r="AU24" s="3">
        <f t="shared" si="14"/>
        <v>0.34149748556528214</v>
      </c>
      <c r="AW24" s="15">
        <v>8.4</v>
      </c>
      <c r="AX24">
        <v>7</v>
      </c>
      <c r="AY24">
        <v>4</v>
      </c>
      <c r="AZ24">
        <f t="shared" si="15"/>
        <v>123.15043202071989</v>
      </c>
      <c r="BA24" s="3">
        <f t="shared" si="16"/>
        <v>-9.2907555247020768E-2</v>
      </c>
      <c r="BC24" s="15"/>
      <c r="BG24" s="3"/>
      <c r="BI24" s="15"/>
      <c r="BM24" s="3"/>
      <c r="BS24" s="3"/>
      <c r="BY24" s="3"/>
      <c r="CA24" s="15"/>
      <c r="CE24" s="3"/>
      <c r="CG24" s="15"/>
      <c r="CK24" s="3"/>
      <c r="CM24" s="15"/>
      <c r="CQ24" s="3"/>
      <c r="CS24" s="15"/>
      <c r="CW24" s="3"/>
      <c r="DC24" s="3"/>
      <c r="DE24" s="15"/>
      <c r="DI24" s="3"/>
      <c r="DK24" s="15"/>
      <c r="DO24" s="3"/>
      <c r="DQ24" s="15"/>
      <c r="DU24" s="3"/>
      <c r="EA24" s="3"/>
      <c r="EC24" s="15"/>
      <c r="EG24" s="3"/>
      <c r="EI24" s="15"/>
      <c r="EM24" s="3"/>
      <c r="EO24" s="15"/>
      <c r="ES24" s="3"/>
      <c r="EU24" s="15"/>
      <c r="EY24" s="3"/>
      <c r="FA24" s="15"/>
      <c r="FE24" s="3"/>
      <c r="FG24" s="15"/>
      <c r="FK24" s="3"/>
      <c r="FM24" s="15"/>
      <c r="FQ24" s="3"/>
      <c r="FS24" s="15"/>
      <c r="FW24" s="3"/>
    </row>
    <row r="25" spans="1:179">
      <c r="A25">
        <v>15</v>
      </c>
      <c r="B25">
        <v>8.1999999999999993</v>
      </c>
      <c r="C25">
        <v>6.7</v>
      </c>
      <c r="D25">
        <v>2.6</v>
      </c>
      <c r="E25">
        <f t="shared" si="1"/>
        <v>74.7929435015634</v>
      </c>
      <c r="G25">
        <v>8.1999999999999993</v>
      </c>
      <c r="H25">
        <v>5.8</v>
      </c>
      <c r="I25">
        <v>2.4</v>
      </c>
      <c r="J25">
        <f t="shared" si="2"/>
        <v>59.765658641892216</v>
      </c>
      <c r="K25" s="3">
        <f t="shared" si="3"/>
        <v>-0.20091848450057415</v>
      </c>
      <c r="M25">
        <v>7</v>
      </c>
      <c r="N25">
        <v>5.3</v>
      </c>
      <c r="O25">
        <v>3.8</v>
      </c>
      <c r="P25">
        <f t="shared" si="4"/>
        <v>73.816955383848168</v>
      </c>
      <c r="Q25" s="3">
        <f t="shared" si="5"/>
        <v>0.23510653209980384</v>
      </c>
      <c r="S25">
        <v>7.1</v>
      </c>
      <c r="T25">
        <v>5.2</v>
      </c>
      <c r="U25">
        <v>3.5</v>
      </c>
      <c r="V25">
        <f t="shared" si="6"/>
        <v>67.659433782812172</v>
      </c>
      <c r="W25" s="3">
        <f t="shared" si="7"/>
        <v>-8.3416087388282045E-2</v>
      </c>
      <c r="Y25">
        <v>9</v>
      </c>
      <c r="Z25">
        <v>7</v>
      </c>
      <c r="AA25">
        <v>2.6</v>
      </c>
      <c r="AB25">
        <f t="shared" si="8"/>
        <v>85.765479443001354</v>
      </c>
      <c r="AC25" s="3">
        <f t="shared" si="0"/>
        <v>0.26760563380281704</v>
      </c>
      <c r="AE25">
        <v>8.1999999999999993</v>
      </c>
      <c r="AF25">
        <v>7.3</v>
      </c>
      <c r="AG25">
        <v>4.0999999999999996</v>
      </c>
      <c r="AH25">
        <f t="shared" si="9"/>
        <v>128.50475309998805</v>
      </c>
      <c r="AI25" s="3">
        <f t="shared" si="10"/>
        <v>0.49832722832722781</v>
      </c>
      <c r="AK25">
        <v>8.6999999999999993</v>
      </c>
      <c r="AL25">
        <v>7.2</v>
      </c>
      <c r="AM25">
        <v>3.7</v>
      </c>
      <c r="AN25">
        <f t="shared" si="11"/>
        <v>121.35344102286651</v>
      </c>
      <c r="AO25" s="3">
        <f t="shared" si="12"/>
        <v>-5.56501756130156E-2</v>
      </c>
      <c r="AQ25">
        <v>8.6999999999999993</v>
      </c>
      <c r="AR25">
        <v>6.8</v>
      </c>
      <c r="AS25">
        <v>5.0999999999999996</v>
      </c>
      <c r="AT25">
        <f t="shared" si="13"/>
        <v>157.97812817841628</v>
      </c>
      <c r="AU25" s="3">
        <f t="shared" si="14"/>
        <v>0.30180180180180161</v>
      </c>
      <c r="AW25" s="15">
        <v>7.2</v>
      </c>
      <c r="AX25">
        <v>6.3</v>
      </c>
      <c r="AY25">
        <v>4.0999999999999996</v>
      </c>
      <c r="AZ25">
        <f t="shared" si="15"/>
        <v>97.376805890669218</v>
      </c>
      <c r="BA25" s="3">
        <f t="shared" si="16"/>
        <v>-0.38360577496718756</v>
      </c>
      <c r="BC25" s="15">
        <v>7.5</v>
      </c>
      <c r="BD25">
        <v>5.3</v>
      </c>
      <c r="BE25">
        <v>4</v>
      </c>
      <c r="BF25">
        <f t="shared" si="17"/>
        <v>83.252205320129505</v>
      </c>
      <c r="BG25" s="3">
        <f t="shared" si="18"/>
        <v>-0.14505097431926706</v>
      </c>
      <c r="BI25" s="15">
        <v>7.3</v>
      </c>
      <c r="BJ25">
        <v>6.1</v>
      </c>
      <c r="BK25">
        <v>3.9</v>
      </c>
      <c r="BL25">
        <f t="shared" si="19"/>
        <v>90.931828561829761</v>
      </c>
      <c r="BM25" s="3">
        <f t="shared" si="20"/>
        <v>9.2245283018868016E-2</v>
      </c>
      <c r="BO25" s="15">
        <v>7.1</v>
      </c>
      <c r="BP25">
        <v>5.7</v>
      </c>
      <c r="BQ25">
        <v>4.0999999999999996</v>
      </c>
      <c r="BR25">
        <f t="shared" si="21"/>
        <v>86.87917403869892</v>
      </c>
      <c r="BS25" s="3">
        <f t="shared" si="22"/>
        <v>-4.4568052652490191E-2</v>
      </c>
      <c r="BU25" s="15">
        <v>6.2</v>
      </c>
      <c r="BV25">
        <v>6.2</v>
      </c>
      <c r="BW25">
        <v>3.5</v>
      </c>
      <c r="BX25">
        <f t="shared" si="23"/>
        <v>70.444979268995127</v>
      </c>
      <c r="BY25" s="3">
        <f t="shared" si="24"/>
        <v>-0.1891614987313697</v>
      </c>
      <c r="CA25" s="15">
        <v>6.6</v>
      </c>
      <c r="CB25">
        <v>5.3</v>
      </c>
      <c r="CC25">
        <v>4.5</v>
      </c>
      <c r="CD25">
        <f t="shared" si="25"/>
        <v>82.419683266928217</v>
      </c>
      <c r="CE25" s="3">
        <f t="shared" si="26"/>
        <v>0.16998662107923287</v>
      </c>
      <c r="CG25" s="15">
        <v>6.9</v>
      </c>
      <c r="CH25">
        <v>6.9</v>
      </c>
      <c r="CI25">
        <v>3.7</v>
      </c>
      <c r="CJ25">
        <f t="shared" si="27"/>
        <v>92.235589513069542</v>
      </c>
      <c r="CK25" s="3">
        <f t="shared" si="28"/>
        <v>0.11909662664379665</v>
      </c>
      <c r="CM25" s="15">
        <v>7.4</v>
      </c>
      <c r="CN25">
        <v>6.2</v>
      </c>
      <c r="CO25">
        <v>4.3</v>
      </c>
      <c r="CP25">
        <f t="shared" si="29"/>
        <v>103.29766084513477</v>
      </c>
      <c r="CQ25" s="3">
        <f t="shared" si="30"/>
        <v>0.11993278722957328</v>
      </c>
      <c r="CS25" s="15">
        <v>7</v>
      </c>
      <c r="CT25">
        <v>7.1</v>
      </c>
      <c r="CU25">
        <v>4.2</v>
      </c>
      <c r="CV25">
        <f t="shared" si="31"/>
        <v>109.29600841838889</v>
      </c>
      <c r="CW25" s="3">
        <f t="shared" si="32"/>
        <v>5.806857119685338E-2</v>
      </c>
      <c r="CY25" s="15">
        <v>6.9</v>
      </c>
      <c r="CZ25">
        <v>6.4</v>
      </c>
      <c r="DA25">
        <v>4.2</v>
      </c>
      <c r="DB25">
        <f t="shared" si="33"/>
        <v>97.112912107767698</v>
      </c>
      <c r="DC25" s="3">
        <f t="shared" si="34"/>
        <v>-0.11146881287726339</v>
      </c>
      <c r="DE25" s="15">
        <v>6.7</v>
      </c>
      <c r="DF25">
        <v>7.4</v>
      </c>
      <c r="DG25">
        <v>4.4000000000000004</v>
      </c>
      <c r="DH25">
        <f t="shared" si="35"/>
        <v>114.22412009432011</v>
      </c>
      <c r="DI25" s="3">
        <f t="shared" si="36"/>
        <v>0.17619910282953768</v>
      </c>
      <c r="DK25" s="15">
        <v>7.6</v>
      </c>
      <c r="DL25">
        <v>6.7</v>
      </c>
      <c r="DM25">
        <v>3.9</v>
      </c>
      <c r="DN25">
        <f t="shared" si="37"/>
        <v>103.98043364851496</v>
      </c>
      <c r="DO25" s="3">
        <f t="shared" si="38"/>
        <v>-8.9680589680589964E-2</v>
      </c>
      <c r="DQ25" s="15">
        <v>7.6</v>
      </c>
      <c r="DR25">
        <v>6.5</v>
      </c>
      <c r="DS25">
        <v>5.6</v>
      </c>
      <c r="DT25">
        <f t="shared" si="39"/>
        <v>144.84836528151337</v>
      </c>
      <c r="DU25" s="3">
        <f t="shared" si="40"/>
        <v>0.39303482587064664</v>
      </c>
      <c r="DW25">
        <v>7.8</v>
      </c>
      <c r="DX25">
        <v>7.9</v>
      </c>
      <c r="DY25">
        <v>6.1</v>
      </c>
      <c r="DZ25">
        <f>4/3*PI()*(DW25/2)*(DX25/2)*(DY25/2)</f>
        <v>196.81135496943975</v>
      </c>
      <c r="EA25" s="3">
        <f>(DZ25-DT25)/DT25</f>
        <v>0.35874060150375953</v>
      </c>
      <c r="EC25" s="15">
        <v>8.3000000000000007</v>
      </c>
      <c r="ED25">
        <v>7.1</v>
      </c>
      <c r="EE25">
        <v>6.1</v>
      </c>
      <c r="EF25">
        <f t="shared" si="41"/>
        <v>188.21962266064725</v>
      </c>
      <c r="EG25" s="3">
        <f t="shared" si="42"/>
        <v>-4.3654657578708296E-2</v>
      </c>
      <c r="EI25" s="15">
        <v>7.9</v>
      </c>
      <c r="EJ25">
        <v>8</v>
      </c>
      <c r="EK25">
        <v>6.3</v>
      </c>
      <c r="EL25">
        <f t="shared" si="43"/>
        <v>208.47608849221868</v>
      </c>
      <c r="EM25" s="3">
        <f t="shared" si="44"/>
        <v>0.1076214347113694</v>
      </c>
      <c r="EO25" s="15">
        <v>8.5</v>
      </c>
      <c r="EP25">
        <v>7.8</v>
      </c>
      <c r="EQ25">
        <v>6.2</v>
      </c>
      <c r="ER25">
        <f t="shared" si="45"/>
        <v>215.23051269743672</v>
      </c>
      <c r="ES25" s="3">
        <f t="shared" si="46"/>
        <v>3.2399035563592471E-2</v>
      </c>
      <c r="EU25" s="15">
        <v>8.6999999999999993</v>
      </c>
      <c r="EV25">
        <v>8.1</v>
      </c>
      <c r="EW25">
        <v>6.4</v>
      </c>
      <c r="EX25">
        <f t="shared" si="47"/>
        <v>236.14723658503749</v>
      </c>
      <c r="EY25" s="3">
        <f t="shared" si="48"/>
        <v>9.7182893008319601E-2</v>
      </c>
      <c r="FA25" s="15">
        <v>8.5</v>
      </c>
      <c r="FB25">
        <v>8</v>
      </c>
      <c r="FC25">
        <v>6.4</v>
      </c>
      <c r="FD25">
        <f t="shared" si="49"/>
        <v>227.87018714037964</v>
      </c>
      <c r="FE25" s="3">
        <f t="shared" si="50"/>
        <v>-3.5050376046544388E-2</v>
      </c>
      <c r="FG25" s="15">
        <v>8.8000000000000007</v>
      </c>
      <c r="FH25">
        <v>7.5</v>
      </c>
      <c r="FI25">
        <v>5.8</v>
      </c>
      <c r="FJ25">
        <f t="shared" si="51"/>
        <v>200.43361129902883</v>
      </c>
      <c r="FK25" s="3">
        <f t="shared" si="52"/>
        <v>-0.1204044117647057</v>
      </c>
      <c r="FM25" s="15">
        <v>9.9</v>
      </c>
      <c r="FN25">
        <v>8.5</v>
      </c>
      <c r="FO25">
        <v>6.1</v>
      </c>
      <c r="FP25">
        <f t="shared" si="53"/>
        <v>268.77110549624075</v>
      </c>
      <c r="FQ25" s="3">
        <f t="shared" si="54"/>
        <v>0.34094827586206866</v>
      </c>
      <c r="FS25" s="15">
        <v>9.5</v>
      </c>
      <c r="FT25">
        <v>8.9</v>
      </c>
      <c r="FU25">
        <v>6.5</v>
      </c>
      <c r="FV25">
        <f t="shared" si="55"/>
        <v>287.75679709943506</v>
      </c>
      <c r="FW25" s="3">
        <f t="shared" si="56"/>
        <v>7.0638886453736977E-2</v>
      </c>
    </row>
    <row r="26" spans="1:179">
      <c r="A26">
        <v>16</v>
      </c>
      <c r="B26">
        <v>6.5</v>
      </c>
      <c r="C26">
        <v>5</v>
      </c>
      <c r="D26">
        <v>1.9</v>
      </c>
      <c r="E26">
        <f t="shared" si="1"/>
        <v>32.332224393194949</v>
      </c>
      <c r="G26">
        <v>7.5</v>
      </c>
      <c r="H26">
        <v>5.4</v>
      </c>
      <c r="I26">
        <v>3.1</v>
      </c>
      <c r="J26">
        <f t="shared" si="2"/>
        <v>65.73782627636642</v>
      </c>
      <c r="K26" s="3">
        <f t="shared" si="3"/>
        <v>1.0331983805668019</v>
      </c>
      <c r="M26">
        <v>7.7</v>
      </c>
      <c r="N26">
        <v>6.2</v>
      </c>
      <c r="O26">
        <v>3.5</v>
      </c>
      <c r="P26">
        <f t="shared" si="4"/>
        <v>87.488119414719748</v>
      </c>
      <c r="Q26" s="3">
        <f t="shared" si="5"/>
        <v>0.3308641975308641</v>
      </c>
      <c r="S26">
        <v>6</v>
      </c>
      <c r="T26">
        <v>5.7</v>
      </c>
      <c r="U26">
        <v>2.8</v>
      </c>
      <c r="V26">
        <f t="shared" si="6"/>
        <v>50.139818751293099</v>
      </c>
      <c r="W26" s="3">
        <f t="shared" si="7"/>
        <v>-0.42689568496020103</v>
      </c>
      <c r="Y26">
        <v>5.4</v>
      </c>
      <c r="Z26">
        <v>4.5</v>
      </c>
      <c r="AA26">
        <v>1.7</v>
      </c>
      <c r="AB26">
        <f t="shared" si="8"/>
        <v>21.629865419965725</v>
      </c>
      <c r="AC26" s="3">
        <f t="shared" si="0"/>
        <v>-0.56860902255639101</v>
      </c>
      <c r="AE26">
        <v>6.6</v>
      </c>
      <c r="AF26">
        <v>5.7</v>
      </c>
      <c r="AG26">
        <v>2.4</v>
      </c>
      <c r="AH26">
        <f t="shared" si="9"/>
        <v>47.274686251219201</v>
      </c>
      <c r="AI26" s="3">
        <f t="shared" si="10"/>
        <v>1.1856209150326795</v>
      </c>
      <c r="AK26">
        <v>6.6</v>
      </c>
      <c r="AL26">
        <v>5</v>
      </c>
      <c r="AM26">
        <v>2.4</v>
      </c>
      <c r="AN26">
        <f t="shared" si="11"/>
        <v>41.469023027385262</v>
      </c>
      <c r="AO26" s="3">
        <f t="shared" si="12"/>
        <v>-0.1228070175438597</v>
      </c>
      <c r="AQ26">
        <v>5.5</v>
      </c>
      <c r="AR26">
        <v>4.5</v>
      </c>
      <c r="AS26">
        <v>3.2</v>
      </c>
      <c r="AT26">
        <f t="shared" si="13"/>
        <v>41.469023027385269</v>
      </c>
      <c r="AU26" s="3">
        <f t="shared" si="14"/>
        <v>1.7134301314281575E-16</v>
      </c>
      <c r="AW26" s="15">
        <v>5.5</v>
      </c>
      <c r="AX26">
        <v>5</v>
      </c>
      <c r="AY26">
        <v>2.7</v>
      </c>
      <c r="AZ26">
        <f t="shared" si="15"/>
        <v>38.877209088173693</v>
      </c>
      <c r="BA26" s="3">
        <f t="shared" si="16"/>
        <v>-6.2499999999999924E-2</v>
      </c>
      <c r="BC26" s="15"/>
      <c r="BG26" s="3"/>
      <c r="BI26" s="15"/>
      <c r="BM26" s="3"/>
      <c r="BS26" s="3"/>
      <c r="BY26" s="3"/>
      <c r="CA26" s="15"/>
      <c r="CE26" s="3"/>
      <c r="CG26" s="15"/>
      <c r="CK26" s="3"/>
      <c r="CM26" s="15"/>
      <c r="CQ26" s="3"/>
      <c r="CS26" s="15"/>
      <c r="CW26" s="3"/>
      <c r="DC26" s="3"/>
      <c r="DE26" s="15"/>
      <c r="DI26" s="3"/>
      <c r="DK26" s="15"/>
      <c r="DO26" s="3"/>
      <c r="DQ26" s="15"/>
      <c r="DU26" s="3"/>
      <c r="EA26" s="3"/>
      <c r="EC26" s="15"/>
      <c r="EG26" s="3"/>
      <c r="EI26" s="15"/>
      <c r="EM26" s="3"/>
      <c r="EO26" s="15"/>
      <c r="ES26" s="3"/>
      <c r="EU26" s="15"/>
      <c r="EY26" s="3"/>
      <c r="FA26" s="15"/>
      <c r="FE26" s="3"/>
      <c r="FG26" s="15"/>
      <c r="FK26" s="3"/>
      <c r="FM26" s="15"/>
      <c r="FQ26" s="3"/>
      <c r="FS26" s="15"/>
      <c r="FW26" s="3"/>
    </row>
    <row r="27" spans="1:179">
      <c r="A27">
        <v>17</v>
      </c>
      <c r="B27">
        <v>5</v>
      </c>
      <c r="C27">
        <v>4.7</v>
      </c>
      <c r="D27">
        <v>1.7</v>
      </c>
      <c r="E27">
        <f t="shared" si="1"/>
        <v>20.917771085152037</v>
      </c>
      <c r="G27">
        <v>6.8</v>
      </c>
      <c r="H27">
        <v>4.2</v>
      </c>
      <c r="I27">
        <v>3.4</v>
      </c>
      <c r="J27">
        <f t="shared" si="2"/>
        <v>50.843535505697204</v>
      </c>
      <c r="K27" s="3">
        <f t="shared" si="3"/>
        <v>1.4306382978723404</v>
      </c>
      <c r="M27">
        <v>5.2</v>
      </c>
      <c r="N27">
        <v>3.5</v>
      </c>
      <c r="O27">
        <v>2.1</v>
      </c>
      <c r="P27">
        <f t="shared" si="4"/>
        <v>20.011945203366981</v>
      </c>
      <c r="Q27" s="3">
        <f t="shared" si="5"/>
        <v>-0.606401384083045</v>
      </c>
      <c r="S27">
        <v>5.9</v>
      </c>
      <c r="T27">
        <v>4.7</v>
      </c>
      <c r="U27">
        <v>2.5</v>
      </c>
      <c r="V27">
        <f t="shared" si="6"/>
        <v>36.298485118352069</v>
      </c>
      <c r="W27" s="3">
        <f t="shared" si="7"/>
        <v>0.81384092098377825</v>
      </c>
      <c r="Y27">
        <v>6.7</v>
      </c>
      <c r="Z27">
        <v>4.8</v>
      </c>
      <c r="AA27">
        <v>2.2000000000000002</v>
      </c>
      <c r="AB27">
        <f t="shared" si="8"/>
        <v>37.045660571130838</v>
      </c>
      <c r="AC27" s="3">
        <f t="shared" si="0"/>
        <v>2.0584204832311492E-2</v>
      </c>
      <c r="AE27">
        <v>7.9</v>
      </c>
      <c r="AF27">
        <v>5.2</v>
      </c>
      <c r="AG27">
        <v>3.4</v>
      </c>
      <c r="AH27">
        <f t="shared" si="9"/>
        <v>73.132088185365603</v>
      </c>
      <c r="AI27" s="3">
        <f t="shared" si="10"/>
        <v>0.97410673903211242</v>
      </c>
      <c r="AK27">
        <v>7.7</v>
      </c>
      <c r="AL27">
        <v>4.5999999999999996</v>
      </c>
      <c r="AM27">
        <v>4.0999999999999996</v>
      </c>
      <c r="AN27">
        <f t="shared" si="11"/>
        <v>76.038061389936146</v>
      </c>
      <c r="AO27" s="3">
        <f t="shared" si="12"/>
        <v>3.9735952803711339E-2</v>
      </c>
      <c r="AQ27">
        <v>8.1</v>
      </c>
      <c r="AR27">
        <v>4.4000000000000004</v>
      </c>
      <c r="AS27">
        <v>3.9</v>
      </c>
      <c r="AT27">
        <f t="shared" si="13"/>
        <v>72.778135413061136</v>
      </c>
      <c r="AU27" s="3">
        <f t="shared" si="14"/>
        <v>-4.2872292076958064E-2</v>
      </c>
      <c r="AW27" s="15">
        <v>8.8000000000000007</v>
      </c>
      <c r="AX27">
        <v>4.9000000000000004</v>
      </c>
      <c r="AY27">
        <v>4.0999999999999996</v>
      </c>
      <c r="AZ27">
        <f t="shared" si="15"/>
        <v>92.568074735574456</v>
      </c>
      <c r="BA27" s="3">
        <f t="shared" si="16"/>
        <v>0.27192149414371664</v>
      </c>
      <c r="BC27" s="15">
        <v>8.6</v>
      </c>
      <c r="BD27">
        <v>6.1</v>
      </c>
      <c r="BE27">
        <v>4.4000000000000004</v>
      </c>
      <c r="BF27">
        <f t="shared" si="17"/>
        <v>120.85916377870173</v>
      </c>
      <c r="BG27" s="3">
        <f t="shared" si="18"/>
        <v>0.30562468889995009</v>
      </c>
      <c r="BI27" s="15">
        <v>8.3000000000000007</v>
      </c>
      <c r="BJ27">
        <v>6.1</v>
      </c>
      <c r="BK27">
        <v>4.2</v>
      </c>
      <c r="BL27">
        <f t="shared" si="19"/>
        <v>111.34118523587586</v>
      </c>
      <c r="BM27" s="3">
        <f t="shared" si="20"/>
        <v>-7.8752642706131054E-2</v>
      </c>
      <c r="BO27" s="15">
        <v>9.6999999999999993</v>
      </c>
      <c r="BP27">
        <v>7</v>
      </c>
      <c r="BQ27">
        <v>5.5</v>
      </c>
      <c r="BR27">
        <f t="shared" si="21"/>
        <v>195.53796274718468</v>
      </c>
      <c r="BS27" s="3">
        <f t="shared" si="22"/>
        <v>0.75620514846270304</v>
      </c>
      <c r="BU27" s="15">
        <v>10</v>
      </c>
      <c r="BV27">
        <v>6.5</v>
      </c>
      <c r="BW27">
        <v>4.5999999999999996</v>
      </c>
      <c r="BX27">
        <f t="shared" si="23"/>
        <v>156.55603390389132</v>
      </c>
      <c r="BY27" s="3">
        <f t="shared" si="24"/>
        <v>-0.19935734368724067</v>
      </c>
      <c r="CA27" s="15">
        <v>12.9</v>
      </c>
      <c r="CB27">
        <v>8.8000000000000007</v>
      </c>
      <c r="CC27">
        <v>3.6</v>
      </c>
      <c r="CD27">
        <f t="shared" si="25"/>
        <v>213.98015882130801</v>
      </c>
      <c r="CE27" s="3">
        <f t="shared" si="26"/>
        <v>0.36679598662207402</v>
      </c>
      <c r="CG27" s="15">
        <v>14.1</v>
      </c>
      <c r="CH27">
        <v>9.3000000000000007</v>
      </c>
      <c r="CI27">
        <v>7.5</v>
      </c>
      <c r="CJ27">
        <f t="shared" si="27"/>
        <v>514.94630583153685</v>
      </c>
      <c r="CK27" s="3">
        <f t="shared" si="28"/>
        <v>1.4065142706131071</v>
      </c>
      <c r="CM27" s="15">
        <v>16.3</v>
      </c>
      <c r="CN27">
        <v>9.3000000000000007</v>
      </c>
      <c r="CO27">
        <v>7.7</v>
      </c>
      <c r="CP27">
        <f t="shared" si="29"/>
        <v>611.16700562568519</v>
      </c>
      <c r="CQ27" s="3">
        <f t="shared" si="30"/>
        <v>0.1868557919621753</v>
      </c>
      <c r="CS27" s="15">
        <v>18.3</v>
      </c>
      <c r="CT27">
        <v>11.5</v>
      </c>
      <c r="CU27">
        <v>7.5</v>
      </c>
      <c r="CV27">
        <f t="shared" si="31"/>
        <v>826.4352174349649</v>
      </c>
      <c r="CW27" s="3">
        <f t="shared" si="32"/>
        <v>0.35222485806297382</v>
      </c>
      <c r="CY27" s="15">
        <v>21.5</v>
      </c>
      <c r="CZ27">
        <v>13.2</v>
      </c>
      <c r="DA27">
        <v>10.4</v>
      </c>
      <c r="DB27">
        <f t="shared" si="33"/>
        <v>1545.4122581538911</v>
      </c>
      <c r="DC27" s="3">
        <f t="shared" si="34"/>
        <v>0.86997386552625344</v>
      </c>
      <c r="DE27" s="15">
        <v>23.8</v>
      </c>
      <c r="DF27">
        <v>13</v>
      </c>
      <c r="DG27">
        <v>11.8</v>
      </c>
      <c r="DH27">
        <f t="shared" si="35"/>
        <v>1911.6172418073413</v>
      </c>
      <c r="DI27" s="3">
        <f t="shared" si="36"/>
        <v>0.23696264975334741</v>
      </c>
      <c r="DK27" s="15"/>
      <c r="DO27" s="3"/>
      <c r="DQ27" s="15"/>
      <c r="DU27" s="3"/>
      <c r="EA27" s="3"/>
      <c r="EC27" s="15"/>
      <c r="EG27" s="3"/>
      <c r="EI27" s="15"/>
      <c r="EM27" s="3"/>
      <c r="EO27" s="15"/>
      <c r="ES27" s="3"/>
      <c r="EU27" s="15"/>
      <c r="EY27" s="3"/>
      <c r="FA27" s="15"/>
      <c r="FE27" s="3"/>
      <c r="FG27" s="15"/>
      <c r="FK27" s="3"/>
      <c r="FM27" s="15"/>
      <c r="FQ27" s="3"/>
      <c r="FS27" s="15"/>
      <c r="FW27" s="3"/>
    </row>
    <row r="28" spans="1:179">
      <c r="A28">
        <v>18</v>
      </c>
      <c r="B28">
        <v>8.6</v>
      </c>
      <c r="C28">
        <v>5.4</v>
      </c>
      <c r="D28">
        <v>2.9</v>
      </c>
      <c r="E28">
        <f t="shared" si="1"/>
        <v>70.516188702476498</v>
      </c>
      <c r="G28">
        <v>8.8000000000000007</v>
      </c>
      <c r="H28">
        <v>5.5</v>
      </c>
      <c r="I28">
        <v>2.2999999999999998</v>
      </c>
      <c r="J28">
        <f t="shared" si="2"/>
        <v>58.287015699602627</v>
      </c>
      <c r="K28" s="3">
        <f t="shared" si="3"/>
        <v>-0.17342362410526008</v>
      </c>
      <c r="M28">
        <v>9</v>
      </c>
      <c r="N28">
        <v>6.4</v>
      </c>
      <c r="O28">
        <v>2.9</v>
      </c>
      <c r="P28">
        <f t="shared" si="4"/>
        <v>87.461939475939843</v>
      </c>
      <c r="Q28" s="3">
        <f t="shared" si="5"/>
        <v>0.50053898670499475</v>
      </c>
      <c r="S28">
        <v>9.6</v>
      </c>
      <c r="T28">
        <v>5.2</v>
      </c>
      <c r="U28">
        <v>2.8</v>
      </c>
      <c r="V28">
        <f t="shared" si="6"/>
        <v>73.186542458027816</v>
      </c>
      <c r="W28" s="3">
        <f t="shared" si="7"/>
        <v>-0.16321839080459777</v>
      </c>
      <c r="Y28">
        <v>9.3000000000000007</v>
      </c>
      <c r="Z28">
        <v>6.4</v>
      </c>
      <c r="AA28">
        <v>4.2</v>
      </c>
      <c r="AB28">
        <f t="shared" si="8"/>
        <v>130.89131631916516</v>
      </c>
      <c r="AC28" s="3">
        <f t="shared" si="0"/>
        <v>0.78846153846153877</v>
      </c>
      <c r="AE28">
        <v>10.7</v>
      </c>
      <c r="AF28">
        <v>5.9</v>
      </c>
      <c r="AG28">
        <v>3.8</v>
      </c>
      <c r="AH28">
        <f t="shared" si="9"/>
        <v>125.60820467337828</v>
      </c>
      <c r="AI28" s="3">
        <f t="shared" si="10"/>
        <v>-4.0362583205325438E-2</v>
      </c>
      <c r="AK28">
        <v>11.6</v>
      </c>
      <c r="AL28">
        <v>6.2</v>
      </c>
      <c r="AM28">
        <v>3.8</v>
      </c>
      <c r="AN28">
        <f t="shared" si="11"/>
        <v>143.09745097591269</v>
      </c>
      <c r="AO28" s="3">
        <f t="shared" si="12"/>
        <v>0.13923649611911956</v>
      </c>
      <c r="AQ28">
        <v>10.8</v>
      </c>
      <c r="AR28">
        <v>6.1</v>
      </c>
      <c r="AS28">
        <v>4.8</v>
      </c>
      <c r="AT28">
        <f t="shared" si="13"/>
        <v>165.57449921479645</v>
      </c>
      <c r="AU28" s="3">
        <f t="shared" si="14"/>
        <v>0.15707511269831961</v>
      </c>
      <c r="AW28" s="15"/>
      <c r="BA28" s="3"/>
      <c r="BC28" s="15"/>
      <c r="BG28" s="3"/>
      <c r="BI28" s="15"/>
      <c r="BM28" s="3"/>
      <c r="BS28" s="3"/>
      <c r="BY28" s="3"/>
      <c r="CA28" s="15"/>
      <c r="CE28" s="3"/>
      <c r="CG28" s="15"/>
      <c r="CK28" s="3"/>
      <c r="CM28" s="15"/>
      <c r="CQ28" s="3"/>
      <c r="CS28" s="15"/>
      <c r="CW28" s="3"/>
      <c r="DC28" s="3"/>
      <c r="DE28" s="15"/>
      <c r="DI28" s="3"/>
      <c r="DK28" s="15"/>
      <c r="DO28" s="3"/>
      <c r="DQ28" s="15"/>
      <c r="DU28" s="3"/>
      <c r="EA28" s="3"/>
      <c r="EC28" s="15"/>
      <c r="EG28" s="3"/>
      <c r="EI28" s="15"/>
      <c r="EM28" s="3"/>
      <c r="EO28" s="15"/>
      <c r="ES28" s="3"/>
      <c r="EU28" s="15"/>
      <c r="EY28" s="3"/>
      <c r="FA28" s="15"/>
      <c r="FE28" s="3"/>
      <c r="FG28" s="15"/>
      <c r="FK28" s="3"/>
      <c r="FM28" s="15"/>
      <c r="FQ28" s="3"/>
      <c r="FS28" s="15"/>
      <c r="FW28" s="3"/>
    </row>
    <row r="29" spans="1:179">
      <c r="A29">
        <v>19</v>
      </c>
      <c r="B29">
        <v>7.9</v>
      </c>
      <c r="C29">
        <v>7.1</v>
      </c>
      <c r="D29">
        <v>2.8</v>
      </c>
      <c r="E29">
        <f t="shared" si="1"/>
        <v>82.232234905264036</v>
      </c>
      <c r="G29">
        <v>6.8</v>
      </c>
      <c r="H29">
        <v>5.8</v>
      </c>
      <c r="I29">
        <v>4</v>
      </c>
      <c r="J29">
        <f t="shared" si="2"/>
        <v>82.602942838387619</v>
      </c>
      <c r="K29" s="3">
        <f t="shared" si="3"/>
        <v>4.5080610243739419E-3</v>
      </c>
      <c r="M29">
        <v>7.9</v>
      </c>
      <c r="N29">
        <v>5.7</v>
      </c>
      <c r="O29">
        <v>3.5</v>
      </c>
      <c r="P29">
        <f t="shared" si="4"/>
        <v>82.521785028169901</v>
      </c>
      <c r="Q29" s="3">
        <f t="shared" si="5"/>
        <v>-9.8250507099369253E-4</v>
      </c>
      <c r="S29">
        <v>6.6</v>
      </c>
      <c r="T29">
        <v>5.8</v>
      </c>
      <c r="U29">
        <v>3.1</v>
      </c>
      <c r="V29">
        <f t="shared" si="6"/>
        <v>62.134419502698918</v>
      </c>
      <c r="W29" s="3">
        <f t="shared" si="7"/>
        <v>-0.24705434472256613</v>
      </c>
      <c r="Y29">
        <v>5.9</v>
      </c>
      <c r="Z29">
        <v>5.7</v>
      </c>
      <c r="AA29">
        <v>2.8</v>
      </c>
      <c r="AB29">
        <f t="shared" si="8"/>
        <v>49.304155105438213</v>
      </c>
      <c r="AC29" s="3">
        <f t="shared" si="0"/>
        <v>-0.20649206188694497</v>
      </c>
      <c r="AE29">
        <v>6.6</v>
      </c>
      <c r="AF29">
        <v>6.1</v>
      </c>
      <c r="AG29">
        <v>4.0999999999999996</v>
      </c>
      <c r="AH29">
        <f t="shared" si="9"/>
        <v>86.428355492908779</v>
      </c>
      <c r="AI29" s="3">
        <f t="shared" si="10"/>
        <v>0.75296291576398588</v>
      </c>
      <c r="AK29">
        <v>6.8</v>
      </c>
      <c r="AL29">
        <v>6.6</v>
      </c>
      <c r="AM29">
        <v>3.7</v>
      </c>
      <c r="AN29">
        <f t="shared" si="11"/>
        <v>86.946718280751099</v>
      </c>
      <c r="AO29" s="3">
        <f t="shared" si="12"/>
        <v>5.9976009596162134E-3</v>
      </c>
      <c r="AQ29">
        <v>7</v>
      </c>
      <c r="AR29">
        <v>6.7</v>
      </c>
      <c r="AS29">
        <v>4.0999999999999996</v>
      </c>
      <c r="AT29">
        <f t="shared" si="13"/>
        <v>100.68280855979688</v>
      </c>
      <c r="AU29" s="3">
        <f t="shared" si="14"/>
        <v>0.1579828491593199</v>
      </c>
      <c r="AW29" s="15"/>
      <c r="BA29" s="3"/>
      <c r="BC29" s="15"/>
      <c r="BG29" s="3"/>
      <c r="BI29" s="15"/>
      <c r="BM29" s="3"/>
      <c r="BS29" s="3"/>
      <c r="BY29" s="3"/>
      <c r="CA29" s="15"/>
      <c r="CE29" s="3"/>
      <c r="CG29" s="15"/>
      <c r="CK29" s="3"/>
      <c r="CM29" s="15"/>
      <c r="CQ29" s="3"/>
      <c r="CS29" s="15"/>
      <c r="CW29" s="3"/>
      <c r="DC29" s="3"/>
      <c r="DE29" s="15"/>
      <c r="DI29" s="3"/>
      <c r="DK29" s="15"/>
      <c r="DO29" s="3"/>
      <c r="DQ29" s="15"/>
      <c r="DU29" s="3"/>
      <c r="EA29" s="3"/>
      <c r="EC29" s="15"/>
      <c r="EG29" s="3"/>
      <c r="EI29" s="15"/>
      <c r="EM29" s="3"/>
      <c r="EO29" s="15"/>
      <c r="ES29" s="3"/>
      <c r="EU29" s="15"/>
      <c r="EY29" s="3"/>
      <c r="FA29" s="15"/>
      <c r="FE29" s="3"/>
      <c r="FG29" s="15"/>
      <c r="FK29" s="3"/>
      <c r="FM29" s="15"/>
      <c r="FQ29" s="3"/>
      <c r="FS29" s="15"/>
      <c r="FW29" s="3"/>
    </row>
    <row r="30" spans="1:179">
      <c r="A30">
        <v>20</v>
      </c>
      <c r="B30">
        <v>8.6</v>
      </c>
      <c r="C30">
        <v>6.1</v>
      </c>
      <c r="D30">
        <v>2</v>
      </c>
      <c r="E30">
        <f t="shared" si="1"/>
        <v>54.935983535773509</v>
      </c>
      <c r="G30">
        <v>7.7</v>
      </c>
      <c r="H30">
        <v>5.9</v>
      </c>
      <c r="I30">
        <v>2.9</v>
      </c>
      <c r="J30">
        <f t="shared" si="2"/>
        <v>68.982567888749074</v>
      </c>
      <c r="K30" s="3">
        <f t="shared" si="3"/>
        <v>0.25569004956157076</v>
      </c>
      <c r="M30">
        <v>8.1999999999999993</v>
      </c>
      <c r="N30">
        <v>6</v>
      </c>
      <c r="O30">
        <v>3.8</v>
      </c>
      <c r="P30">
        <f t="shared" si="4"/>
        <v>97.892027085857933</v>
      </c>
      <c r="Q30" s="3">
        <f t="shared" si="5"/>
        <v>0.41908354649441715</v>
      </c>
      <c r="S30">
        <v>7.4</v>
      </c>
      <c r="T30">
        <v>4.9000000000000004</v>
      </c>
      <c r="U30">
        <v>3.4</v>
      </c>
      <c r="V30">
        <f t="shared" si="6"/>
        <v>64.551351450860665</v>
      </c>
      <c r="W30" s="3">
        <f t="shared" si="7"/>
        <v>-0.34058622165169017</v>
      </c>
      <c r="Y30">
        <v>9.4</v>
      </c>
      <c r="Z30">
        <v>6.3</v>
      </c>
      <c r="AA30">
        <v>4.4000000000000004</v>
      </c>
      <c r="AB30">
        <f t="shared" si="8"/>
        <v>136.43308576009753</v>
      </c>
      <c r="AC30" s="3">
        <f t="shared" si="0"/>
        <v>1.113558937088349</v>
      </c>
      <c r="AE30">
        <v>9.8000000000000007</v>
      </c>
      <c r="AF30">
        <v>6.1</v>
      </c>
      <c r="AG30">
        <v>4</v>
      </c>
      <c r="AH30">
        <f t="shared" si="9"/>
        <v>125.20293922106521</v>
      </c>
      <c r="AI30" s="3">
        <f t="shared" si="10"/>
        <v>-8.2312486567805765E-2</v>
      </c>
      <c r="AK30">
        <v>9.1</v>
      </c>
      <c r="AL30">
        <v>6.2</v>
      </c>
      <c r="AM30">
        <v>3.7</v>
      </c>
      <c r="AN30">
        <f t="shared" si="11"/>
        <v>109.30333880124726</v>
      </c>
      <c r="AO30" s="3">
        <f t="shared" si="12"/>
        <v>-0.12699063231850119</v>
      </c>
      <c r="AQ30">
        <v>10</v>
      </c>
      <c r="AR30">
        <v>5.6</v>
      </c>
      <c r="AS30">
        <v>3.6</v>
      </c>
      <c r="AT30">
        <f t="shared" si="13"/>
        <v>105.55751316061703</v>
      </c>
      <c r="AU30" s="3">
        <f t="shared" si="14"/>
        <v>-3.42700020119375E-2</v>
      </c>
      <c r="AW30" s="15">
        <v>9.3000000000000007</v>
      </c>
      <c r="AX30">
        <v>5.3</v>
      </c>
      <c r="AY30">
        <v>3.8</v>
      </c>
      <c r="AZ30">
        <f t="shared" si="15"/>
        <v>98.071097867112556</v>
      </c>
      <c r="BA30" s="3">
        <f t="shared" si="16"/>
        <v>-7.0922619047619068E-2</v>
      </c>
      <c r="BC30" s="15">
        <v>10</v>
      </c>
      <c r="BD30">
        <v>5.2</v>
      </c>
      <c r="BE30">
        <v>4.2</v>
      </c>
      <c r="BF30">
        <f t="shared" si="17"/>
        <v>114.35397259066846</v>
      </c>
      <c r="BG30" s="3">
        <f t="shared" si="18"/>
        <v>0.16603132908351231</v>
      </c>
      <c r="BI30" s="15">
        <v>8.1</v>
      </c>
      <c r="BJ30">
        <v>5</v>
      </c>
      <c r="BK30">
        <v>2.7</v>
      </c>
      <c r="BL30">
        <f t="shared" si="19"/>
        <v>57.255526111673973</v>
      </c>
      <c r="BM30" s="3">
        <f t="shared" si="20"/>
        <v>-0.49931318681318682</v>
      </c>
      <c r="BO30" s="15">
        <v>9</v>
      </c>
      <c r="BP30">
        <v>5.5</v>
      </c>
      <c r="BQ30">
        <v>3.5</v>
      </c>
      <c r="BR30">
        <f t="shared" si="21"/>
        <v>90.713487872405281</v>
      </c>
      <c r="BS30" s="3">
        <f t="shared" si="22"/>
        <v>0.5843621399176957</v>
      </c>
      <c r="BU30" s="15">
        <v>8.6</v>
      </c>
      <c r="BV30">
        <v>5.0999999999999996</v>
      </c>
      <c r="BW30">
        <v>3.3</v>
      </c>
      <c r="BX30">
        <f t="shared" si="23"/>
        <v>75.784639582546561</v>
      </c>
      <c r="BY30" s="3">
        <f t="shared" si="24"/>
        <v>-0.16457142857142881</v>
      </c>
      <c r="CA30" s="15">
        <v>6.6</v>
      </c>
      <c r="CB30">
        <v>9.6</v>
      </c>
      <c r="CC30">
        <v>4</v>
      </c>
      <c r="CD30">
        <f t="shared" si="25"/>
        <v>132.70087368763285</v>
      </c>
      <c r="CE30" s="3">
        <f t="shared" si="26"/>
        <v>0.75102599179206597</v>
      </c>
      <c r="CG30" s="15">
        <v>6</v>
      </c>
      <c r="CH30">
        <v>9.5</v>
      </c>
      <c r="CI30">
        <v>3.4</v>
      </c>
      <c r="CJ30">
        <f t="shared" si="27"/>
        <v>101.47344271095031</v>
      </c>
      <c r="CK30" s="3">
        <f t="shared" si="28"/>
        <v>-0.2353219696969697</v>
      </c>
      <c r="CM30" s="15">
        <v>6.6</v>
      </c>
      <c r="CN30">
        <v>10.6</v>
      </c>
      <c r="CO30">
        <v>4.5999999999999996</v>
      </c>
      <c r="CP30">
        <f t="shared" si="29"/>
        <v>168.5024635679421</v>
      </c>
      <c r="CQ30" s="3">
        <f t="shared" si="30"/>
        <v>0.66055727554179544</v>
      </c>
      <c r="CS30" s="15">
        <v>6.4</v>
      </c>
      <c r="CT30">
        <v>9.1999999999999993</v>
      </c>
      <c r="CU30">
        <v>4.2</v>
      </c>
      <c r="CV30">
        <f t="shared" si="31"/>
        <v>129.4838828103569</v>
      </c>
      <c r="CW30" s="3">
        <f t="shared" si="32"/>
        <v>-0.2315608919382503</v>
      </c>
      <c r="CY30" s="15">
        <v>6.5</v>
      </c>
      <c r="CZ30">
        <v>11.4</v>
      </c>
      <c r="DA30">
        <v>3.9</v>
      </c>
      <c r="DB30">
        <f t="shared" si="33"/>
        <v>151.31481016015238</v>
      </c>
      <c r="DC30" s="3">
        <f t="shared" si="34"/>
        <v>0.16859957298136649</v>
      </c>
      <c r="DE30" s="15">
        <v>6</v>
      </c>
      <c r="DF30">
        <v>9.3000000000000007</v>
      </c>
      <c r="DG30">
        <v>4.8</v>
      </c>
      <c r="DH30">
        <f t="shared" si="35"/>
        <v>140.24069605624837</v>
      </c>
      <c r="DI30" s="3">
        <f t="shared" si="36"/>
        <v>-7.3185923388352461E-2</v>
      </c>
      <c r="DK30" s="15">
        <v>6.5</v>
      </c>
      <c r="DL30">
        <v>10.4</v>
      </c>
      <c r="DM30">
        <v>5.3</v>
      </c>
      <c r="DN30">
        <f t="shared" si="37"/>
        <v>187.59496932135852</v>
      </c>
      <c r="DO30" s="3">
        <f t="shared" si="38"/>
        <v>0.3376642771804062</v>
      </c>
      <c r="DQ30" s="15">
        <v>7.6</v>
      </c>
      <c r="DR30">
        <v>10</v>
      </c>
      <c r="DS30">
        <v>6.5</v>
      </c>
      <c r="DT30">
        <f t="shared" si="39"/>
        <v>258.65779514555959</v>
      </c>
      <c r="DU30" s="3">
        <f t="shared" si="40"/>
        <v>0.37880986937590683</v>
      </c>
      <c r="DW30">
        <v>10.199999999999999</v>
      </c>
      <c r="DX30">
        <v>8.1</v>
      </c>
      <c r="DY30">
        <v>6.5</v>
      </c>
      <c r="DZ30">
        <f>4/3*PI()*(DW30/2)*(DX30/2)*(DY30/2)</f>
        <v>281.18825045955435</v>
      </c>
      <c r="EA30" s="3">
        <f>(DZ30-DT30)/DT30</f>
        <v>8.7105263157894616E-2</v>
      </c>
      <c r="EC30" s="15">
        <v>8.8000000000000007</v>
      </c>
      <c r="ED30">
        <v>9.1999999999999993</v>
      </c>
      <c r="EE30">
        <v>6.1</v>
      </c>
      <c r="EF30">
        <f t="shared" si="41"/>
        <v>258.58239692187345</v>
      </c>
      <c r="EG30" s="3">
        <f t="shared" si="42"/>
        <v>-8.0394018956110286E-2</v>
      </c>
      <c r="EI30" s="15">
        <v>9.1999999999999993</v>
      </c>
      <c r="EJ30">
        <v>9.3000000000000007</v>
      </c>
      <c r="EK30">
        <v>7.1</v>
      </c>
      <c r="EL30">
        <f t="shared" si="43"/>
        <v>318.07368980535216</v>
      </c>
      <c r="EM30" s="3">
        <f t="shared" si="44"/>
        <v>0.23006706408345751</v>
      </c>
      <c r="EO30" s="15">
        <v>8.6999999999999993</v>
      </c>
      <c r="EP30">
        <v>8.3000000000000007</v>
      </c>
      <c r="EQ30">
        <v>6.5</v>
      </c>
      <c r="ER30">
        <f t="shared" si="45"/>
        <v>245.75893930869552</v>
      </c>
      <c r="ES30" s="3">
        <f t="shared" si="46"/>
        <v>-0.2273521916915236</v>
      </c>
      <c r="EU30" s="15">
        <v>8.3000000000000007</v>
      </c>
      <c r="EV30">
        <v>8.9</v>
      </c>
      <c r="EW30">
        <v>7.1</v>
      </c>
      <c r="EX30">
        <f t="shared" si="47"/>
        <v>274.61551502946895</v>
      </c>
      <c r="EY30" s="3">
        <f t="shared" si="48"/>
        <v>0.11741821396993807</v>
      </c>
      <c r="FA30" s="15">
        <v>8.8000000000000007</v>
      </c>
      <c r="FB30">
        <v>9.6999999999999993</v>
      </c>
      <c r="FC30">
        <v>8.1999999999999993</v>
      </c>
      <c r="FD30">
        <f t="shared" si="49"/>
        <v>366.49401017758044</v>
      </c>
      <c r="FE30" s="3">
        <f t="shared" si="50"/>
        <v>0.33457139207248365</v>
      </c>
      <c r="FG30" s="15">
        <v>8.3000000000000007</v>
      </c>
      <c r="FH30">
        <v>10.199999999999999</v>
      </c>
      <c r="FI30">
        <v>7.7</v>
      </c>
      <c r="FJ30">
        <f t="shared" si="51"/>
        <v>341.32461703457022</v>
      </c>
      <c r="FK30" s="3">
        <f t="shared" si="52"/>
        <v>-6.8676137792305719E-2</v>
      </c>
      <c r="FM30" s="15">
        <v>7.8</v>
      </c>
      <c r="FN30">
        <v>9.9</v>
      </c>
      <c r="FO30">
        <v>7.1</v>
      </c>
      <c r="FP30">
        <f t="shared" ref="FP30" si="57">4/3*PI()*(FM30/2)*(FN30/2)*(FO30/2)</f>
        <v>287.06931190707456</v>
      </c>
      <c r="FQ30" s="3">
        <f t="shared" ref="FQ30" si="58">(FP30-FJ30)/FJ30</f>
        <v>-0.15895514832438981</v>
      </c>
      <c r="FS30" s="15">
        <v>6.7</v>
      </c>
      <c r="FT30">
        <v>9.5</v>
      </c>
      <c r="FU30">
        <v>6.5</v>
      </c>
      <c r="FV30">
        <f t="shared" si="55"/>
        <v>216.62590343440618</v>
      </c>
      <c r="FW30" s="3">
        <f t="shared" si="56"/>
        <v>-0.2453881538388582</v>
      </c>
    </row>
    <row r="31" spans="1:179">
      <c r="A31">
        <v>21</v>
      </c>
      <c r="B31">
        <v>8.6</v>
      </c>
      <c r="C31">
        <v>5.6</v>
      </c>
      <c r="D31">
        <v>2.2000000000000002</v>
      </c>
      <c r="E31">
        <f t="shared" si="1"/>
        <v>55.476337472190963</v>
      </c>
      <c r="G31">
        <v>7.4</v>
      </c>
      <c r="H31">
        <v>5.3</v>
      </c>
      <c r="I31">
        <v>2.7</v>
      </c>
      <c r="J31">
        <f t="shared" si="2"/>
        <v>55.445968743206258</v>
      </c>
      <c r="K31" s="3">
        <f t="shared" si="3"/>
        <v>-5.4741769858055128E-4</v>
      </c>
      <c r="M31">
        <v>7.2</v>
      </c>
      <c r="N31">
        <v>4.7</v>
      </c>
      <c r="O31">
        <v>3.2</v>
      </c>
      <c r="P31">
        <f t="shared" si="4"/>
        <v>56.699464211988584</v>
      </c>
      <c r="Q31" s="3">
        <f t="shared" si="5"/>
        <v>2.2607513173550881E-2</v>
      </c>
      <c r="S31">
        <v>7.8</v>
      </c>
      <c r="T31">
        <v>5.0999999999999996</v>
      </c>
      <c r="U31">
        <v>3.3</v>
      </c>
      <c r="V31">
        <f t="shared" si="6"/>
        <v>68.73490566789107</v>
      </c>
      <c r="W31" s="3">
        <f t="shared" si="7"/>
        <v>0.21226728723404237</v>
      </c>
      <c r="Y31">
        <v>8.6</v>
      </c>
      <c r="Z31">
        <v>5.4</v>
      </c>
      <c r="AA31">
        <v>3.3</v>
      </c>
      <c r="AB31">
        <f t="shared" si="8"/>
        <v>80.242559557990489</v>
      </c>
      <c r="AC31" s="3">
        <f t="shared" si="0"/>
        <v>0.16742081447963814</v>
      </c>
      <c r="AE31">
        <v>8.6999999999999993</v>
      </c>
      <c r="AF31">
        <v>5.9</v>
      </c>
      <c r="AG31">
        <v>3.8</v>
      </c>
      <c r="AH31">
        <f t="shared" si="9"/>
        <v>102.13003557555056</v>
      </c>
      <c r="AI31" s="3">
        <f t="shared" si="10"/>
        <v>0.27276642392921446</v>
      </c>
      <c r="AK31">
        <v>8.3000000000000007</v>
      </c>
      <c r="AL31">
        <v>5.8</v>
      </c>
      <c r="AM31">
        <v>4.4000000000000004</v>
      </c>
      <c r="AN31">
        <f t="shared" si="11"/>
        <v>110.90659825212927</v>
      </c>
      <c r="AO31" s="3">
        <f t="shared" si="12"/>
        <v>8.5935176925364481E-2</v>
      </c>
      <c r="AQ31">
        <v>7.6</v>
      </c>
      <c r="AR31">
        <v>5.9</v>
      </c>
      <c r="AS31">
        <v>3.7</v>
      </c>
      <c r="AT31">
        <f t="shared" si="13"/>
        <v>86.86922566196256</v>
      </c>
      <c r="AU31" s="3">
        <f t="shared" si="14"/>
        <v>-0.21673527967670059</v>
      </c>
      <c r="AW31" s="15">
        <v>7.8</v>
      </c>
      <c r="AX31">
        <v>5.9</v>
      </c>
      <c r="AY31">
        <v>3.9</v>
      </c>
      <c r="AZ31">
        <f t="shared" si="15"/>
        <v>93.974461046831479</v>
      </c>
      <c r="BA31" s="3">
        <f t="shared" si="16"/>
        <v>8.1792318634423947E-2</v>
      </c>
      <c r="BC31" s="15">
        <v>7.6</v>
      </c>
      <c r="BD31">
        <v>5.7</v>
      </c>
      <c r="BE31">
        <v>3.6</v>
      </c>
      <c r="BF31">
        <f t="shared" si="17"/>
        <v>81.656276252105897</v>
      </c>
      <c r="BG31" s="3">
        <f t="shared" si="18"/>
        <v>-0.13108013238391339</v>
      </c>
      <c r="BI31" s="15">
        <v>7.9</v>
      </c>
      <c r="BJ31">
        <v>6</v>
      </c>
      <c r="BK31">
        <v>3</v>
      </c>
      <c r="BL31">
        <f t="shared" si="19"/>
        <v>74.455745890078106</v>
      </c>
      <c r="BM31" s="3">
        <f t="shared" si="20"/>
        <v>-8.8180978762696038E-2</v>
      </c>
      <c r="BO31" s="15">
        <v>8.6</v>
      </c>
      <c r="BP31">
        <v>7</v>
      </c>
      <c r="BQ31">
        <v>3.6</v>
      </c>
      <c r="BR31">
        <f t="shared" si="21"/>
        <v>113.47432664766332</v>
      </c>
      <c r="BS31" s="3">
        <f t="shared" si="22"/>
        <v>0.52405063291139209</v>
      </c>
      <c r="BU31" s="15">
        <v>8.6</v>
      </c>
      <c r="BV31">
        <v>6.7</v>
      </c>
      <c r="BW31">
        <v>3.2</v>
      </c>
      <c r="BX31">
        <f t="shared" si="23"/>
        <v>96.543236639916742</v>
      </c>
      <c r="BY31" s="3">
        <f t="shared" si="24"/>
        <v>-0.14920634920634909</v>
      </c>
      <c r="CA31" s="15">
        <v>8</v>
      </c>
      <c r="CB31">
        <v>6.7</v>
      </c>
      <c r="CC31">
        <v>3.6</v>
      </c>
      <c r="CD31">
        <f t="shared" si="25"/>
        <v>101.03361973944774</v>
      </c>
      <c r="CE31" s="3">
        <f t="shared" si="26"/>
        <v>4.6511627906976646E-2</v>
      </c>
      <c r="CG31" s="15">
        <v>8.6</v>
      </c>
      <c r="CH31">
        <v>6.6</v>
      </c>
      <c r="CI31">
        <v>3.4</v>
      </c>
      <c r="CJ31">
        <f t="shared" si="27"/>
        <v>101.04618611006208</v>
      </c>
      <c r="CK31" s="3">
        <f t="shared" si="28"/>
        <v>1.243781094525176E-4</v>
      </c>
      <c r="CM31" s="15">
        <v>6.4</v>
      </c>
      <c r="CN31">
        <v>8.1999999999999993</v>
      </c>
      <c r="CO31">
        <v>3.8</v>
      </c>
      <c r="CP31">
        <f t="shared" si="29"/>
        <v>104.41816222491514</v>
      </c>
      <c r="CQ31" s="3">
        <f t="shared" si="30"/>
        <v>3.3370642125772197E-2</v>
      </c>
      <c r="CS31" s="15">
        <v>7.3</v>
      </c>
      <c r="CT31">
        <v>6.9</v>
      </c>
      <c r="CU31">
        <v>3.3</v>
      </c>
      <c r="CV31">
        <f t="shared" si="31"/>
        <v>87.033112078724827</v>
      </c>
      <c r="CW31" s="3">
        <f t="shared" si="32"/>
        <v>-0.16649450417201536</v>
      </c>
      <c r="CY31" s="15">
        <v>6.4</v>
      </c>
      <c r="CZ31">
        <v>8.1</v>
      </c>
      <c r="DA31">
        <v>4</v>
      </c>
      <c r="DB31">
        <f t="shared" si="33"/>
        <v>108.57344210806325</v>
      </c>
      <c r="DC31" s="3">
        <f t="shared" si="34"/>
        <v>0.24749580377930594</v>
      </c>
      <c r="DE31" s="15">
        <v>8</v>
      </c>
      <c r="DF31">
        <v>6.6</v>
      </c>
      <c r="DG31">
        <v>3.9</v>
      </c>
      <c r="DH31">
        <f t="shared" si="35"/>
        <v>107.81945987120169</v>
      </c>
      <c r="DI31" s="3">
        <f t="shared" si="36"/>
        <v>-6.944444444444536E-3</v>
      </c>
      <c r="DK31" s="15">
        <v>6.7</v>
      </c>
      <c r="DL31">
        <v>7.2</v>
      </c>
      <c r="DM31">
        <v>4.2</v>
      </c>
      <c r="DN31">
        <f t="shared" si="37"/>
        <v>106.08530072642013</v>
      </c>
      <c r="DO31" s="3">
        <f t="shared" si="38"/>
        <v>-1.608391608391601E-2</v>
      </c>
      <c r="DQ31" s="15">
        <v>6.7</v>
      </c>
      <c r="DR31">
        <v>7.7</v>
      </c>
      <c r="DS31">
        <v>5.0999999999999996</v>
      </c>
      <c r="DT31">
        <f t="shared" si="39"/>
        <v>137.76355024889278</v>
      </c>
      <c r="DU31" s="3">
        <f t="shared" si="40"/>
        <v>0.29861111111111088</v>
      </c>
      <c r="DW31">
        <v>6.9</v>
      </c>
      <c r="DX31">
        <v>7.8</v>
      </c>
      <c r="DY31">
        <v>5</v>
      </c>
      <c r="DZ31">
        <f>4/3*PI()*(DW31/2)*(DX31/2)*(DY31/2)</f>
        <v>140.90043051350222</v>
      </c>
      <c r="EA31" s="3">
        <f>(DZ31-DT31)/DT31</f>
        <v>2.2770030671698971E-2</v>
      </c>
      <c r="EC31" s="15">
        <v>6.4</v>
      </c>
      <c r="ED31">
        <v>7.1</v>
      </c>
      <c r="EE31">
        <v>5.6</v>
      </c>
      <c r="EF31">
        <f t="shared" si="41"/>
        <v>133.2370388338455</v>
      </c>
      <c r="EG31" s="3">
        <f t="shared" si="42"/>
        <v>-5.4388703084355332E-2</v>
      </c>
      <c r="EI31" s="15">
        <v>7.1</v>
      </c>
      <c r="EJ31">
        <v>7.8</v>
      </c>
      <c r="EK31">
        <v>4.8</v>
      </c>
      <c r="EL31">
        <f t="shared" si="43"/>
        <v>139.18512092464218</v>
      </c>
      <c r="EM31" s="3">
        <f t="shared" si="44"/>
        <v>4.4642857142857144E-2</v>
      </c>
      <c r="EO31" s="15">
        <v>6.6</v>
      </c>
      <c r="EP31">
        <v>7.6</v>
      </c>
      <c r="EQ31">
        <v>5.2</v>
      </c>
      <c r="ER31">
        <f t="shared" si="45"/>
        <v>136.57131583685549</v>
      </c>
      <c r="ES31" s="3">
        <f t="shared" si="46"/>
        <v>-1.877934272300455E-2</v>
      </c>
      <c r="EU31" s="15">
        <v>6.9</v>
      </c>
      <c r="EV31">
        <v>7.8</v>
      </c>
      <c r="EW31">
        <v>5</v>
      </c>
      <c r="EX31">
        <f t="shared" si="47"/>
        <v>140.90043051350222</v>
      </c>
      <c r="EY31" s="3">
        <f t="shared" si="48"/>
        <v>3.1698564593301365E-2</v>
      </c>
      <c r="FA31" s="15">
        <v>7</v>
      </c>
      <c r="FB31">
        <v>7.4</v>
      </c>
      <c r="FC31">
        <v>5.0999999999999996</v>
      </c>
      <c r="FD31">
        <f t="shared" si="49"/>
        <v>138.3243245375586</v>
      </c>
      <c r="FE31" s="3">
        <f t="shared" si="50"/>
        <v>-1.8283166109252989E-2</v>
      </c>
      <c r="FG31" s="15">
        <v>6.5</v>
      </c>
      <c r="FH31">
        <v>7.4</v>
      </c>
      <c r="FI31">
        <v>6</v>
      </c>
      <c r="FJ31">
        <f t="shared" si="51"/>
        <v>151.11060663766904</v>
      </c>
      <c r="FK31" s="3">
        <f t="shared" si="52"/>
        <v>9.2436974789915832E-2</v>
      </c>
      <c r="FM31" s="15">
        <v>6.9</v>
      </c>
      <c r="FN31">
        <v>7.7</v>
      </c>
      <c r="FO31">
        <v>5.5</v>
      </c>
      <c r="FP31">
        <f t="shared" si="53"/>
        <v>153.00341621145691</v>
      </c>
      <c r="FQ31" s="3">
        <f t="shared" si="54"/>
        <v>1.2525987525987671E-2</v>
      </c>
      <c r="FS31" s="15">
        <v>6.6</v>
      </c>
      <c r="FT31">
        <v>8.5</v>
      </c>
      <c r="FU31">
        <v>5.6</v>
      </c>
      <c r="FV31">
        <f t="shared" si="55"/>
        <v>164.49379134196153</v>
      </c>
      <c r="FW31" s="3">
        <f t="shared" si="56"/>
        <v>7.5098814229248675E-2</v>
      </c>
    </row>
    <row r="32" spans="1:179">
      <c r="A32">
        <v>22</v>
      </c>
      <c r="B32">
        <v>7.5</v>
      </c>
      <c r="C32">
        <v>5.5</v>
      </c>
      <c r="D32">
        <v>2.6</v>
      </c>
      <c r="E32">
        <f t="shared" si="1"/>
        <v>56.155968682917546</v>
      </c>
      <c r="G32">
        <v>7.1</v>
      </c>
      <c r="H32">
        <v>6.2</v>
      </c>
      <c r="I32">
        <v>3.2</v>
      </c>
      <c r="J32">
        <f t="shared" si="2"/>
        <v>73.756217925878772</v>
      </c>
      <c r="K32" s="3">
        <f t="shared" si="3"/>
        <v>0.31341724941724958</v>
      </c>
      <c r="M32">
        <v>6.6</v>
      </c>
      <c r="N32">
        <v>4.9000000000000004</v>
      </c>
      <c r="O32">
        <v>3.9</v>
      </c>
      <c r="P32">
        <f t="shared" si="4"/>
        <v>66.039419171111035</v>
      </c>
      <c r="Q32" s="3">
        <f t="shared" si="5"/>
        <v>-0.10462573830077249</v>
      </c>
      <c r="S32">
        <v>6.6</v>
      </c>
      <c r="T32">
        <v>5.9</v>
      </c>
      <c r="U32">
        <v>4.7</v>
      </c>
      <c r="V32">
        <f t="shared" si="6"/>
        <v>95.828000712449466</v>
      </c>
      <c r="W32" s="3">
        <f t="shared" si="7"/>
        <v>0.45107273678702275</v>
      </c>
      <c r="Y32">
        <v>6.1</v>
      </c>
      <c r="Z32">
        <v>5.7</v>
      </c>
      <c r="AA32">
        <v>3.9</v>
      </c>
      <c r="AB32">
        <f t="shared" si="8"/>
        <v>71.001564767456102</v>
      </c>
      <c r="AC32" s="3">
        <f t="shared" si="0"/>
        <v>-0.25907287807756635</v>
      </c>
      <c r="AE32">
        <v>8.4</v>
      </c>
      <c r="AF32">
        <v>6.8</v>
      </c>
      <c r="AG32">
        <v>4.2</v>
      </c>
      <c r="AH32">
        <f t="shared" si="9"/>
        <v>125.61344066113429</v>
      </c>
      <c r="AI32" s="3">
        <f t="shared" si="10"/>
        <v>0.76916439901772127</v>
      </c>
      <c r="AK32">
        <v>8.3000000000000007</v>
      </c>
      <c r="AL32">
        <v>7.5</v>
      </c>
      <c r="AM32">
        <v>4.4000000000000004</v>
      </c>
      <c r="AN32">
        <f t="shared" si="11"/>
        <v>143.41370463637406</v>
      </c>
      <c r="AO32" s="3">
        <f t="shared" si="12"/>
        <v>0.14170668267306927</v>
      </c>
      <c r="AQ32">
        <v>8.8000000000000007</v>
      </c>
      <c r="AR32">
        <v>7.5</v>
      </c>
      <c r="AS32">
        <v>3.8</v>
      </c>
      <c r="AT32">
        <f t="shared" si="13"/>
        <v>131.31857292005336</v>
      </c>
      <c r="AU32" s="3">
        <f t="shared" si="14"/>
        <v>-8.4337349397590383E-2</v>
      </c>
      <c r="AW32" s="15">
        <v>8</v>
      </c>
      <c r="AX32">
        <v>7.4</v>
      </c>
      <c r="AY32">
        <v>4.4000000000000004</v>
      </c>
      <c r="AZ32">
        <f t="shared" si="15"/>
        <v>136.38700906784487</v>
      </c>
      <c r="BA32" s="3">
        <f t="shared" si="16"/>
        <v>3.8596491228070046E-2</v>
      </c>
      <c r="BC32" s="15"/>
      <c r="BG32" s="3"/>
      <c r="BI32" s="15"/>
      <c r="BM32" s="3"/>
      <c r="BS32" s="3"/>
      <c r="BY32" s="3"/>
      <c r="CA32" s="15"/>
      <c r="CE32" s="3"/>
      <c r="CG32" s="15"/>
      <c r="CK32" s="3"/>
      <c r="CM32" s="15"/>
      <c r="CQ32" s="3"/>
      <c r="CS32" s="15"/>
      <c r="CW32" s="3"/>
      <c r="DC32" s="3"/>
      <c r="DE32" s="15"/>
      <c r="DI32" s="3"/>
      <c r="DK32" s="15"/>
      <c r="DO32" s="3"/>
      <c r="DQ32" s="15"/>
      <c r="DU32" s="3"/>
      <c r="EA32" s="3"/>
      <c r="EC32" s="15"/>
      <c r="EG32" s="3"/>
      <c r="EI32" s="15"/>
      <c r="EM32" s="3"/>
      <c r="EO32" s="15"/>
      <c r="ES32" s="3"/>
      <c r="EU32" s="15"/>
      <c r="EY32" s="3"/>
      <c r="FA32" s="15"/>
      <c r="FE32" s="3"/>
      <c r="FG32" s="15"/>
      <c r="FK32" s="3"/>
      <c r="FM32" s="15"/>
      <c r="FQ32" s="3"/>
      <c r="FS32" s="15"/>
      <c r="FW32" s="3"/>
    </row>
    <row r="33" spans="1:179">
      <c r="A33">
        <v>23</v>
      </c>
      <c r="B33">
        <v>11.1</v>
      </c>
      <c r="C33">
        <v>6.5</v>
      </c>
      <c r="D33">
        <v>4.2</v>
      </c>
      <c r="E33">
        <f t="shared" si="1"/>
        <v>158.6661369695525</v>
      </c>
      <c r="G33">
        <v>9.1999999999999993</v>
      </c>
      <c r="H33">
        <v>6.4</v>
      </c>
      <c r="I33">
        <v>3.6</v>
      </c>
      <c r="J33">
        <f t="shared" si="2"/>
        <v>110.98618526602021</v>
      </c>
      <c r="K33" s="3">
        <f t="shared" si="3"/>
        <v>-0.30050490050490047</v>
      </c>
      <c r="M33">
        <v>7.7</v>
      </c>
      <c r="N33">
        <v>5.8</v>
      </c>
      <c r="O33">
        <v>4.3</v>
      </c>
      <c r="P33">
        <f t="shared" si="4"/>
        <v>100.5508616683461</v>
      </c>
      <c r="Q33" s="3">
        <f t="shared" si="5"/>
        <v>-9.4023626207729624E-2</v>
      </c>
      <c r="S33">
        <v>8.4</v>
      </c>
      <c r="T33">
        <v>4.9000000000000004</v>
      </c>
      <c r="U33">
        <v>3.1</v>
      </c>
      <c r="V33">
        <f t="shared" si="6"/>
        <v>66.809109371240552</v>
      </c>
      <c r="W33" s="3">
        <f t="shared" si="7"/>
        <v>-0.3355690019683602</v>
      </c>
      <c r="Y33">
        <v>8.8000000000000007</v>
      </c>
      <c r="Z33">
        <v>5.5</v>
      </c>
      <c r="AA33">
        <v>2.8</v>
      </c>
      <c r="AB33">
        <f t="shared" si="8"/>
        <v>70.958106069081452</v>
      </c>
      <c r="AC33" s="3">
        <f t="shared" si="0"/>
        <v>6.2102260258941978E-2</v>
      </c>
      <c r="AE33">
        <v>9.6999999999999993</v>
      </c>
      <c r="AF33">
        <v>6.5</v>
      </c>
      <c r="AG33">
        <v>3.7</v>
      </c>
      <c r="AH33">
        <f t="shared" si="9"/>
        <v>122.14774036544915</v>
      </c>
      <c r="AI33" s="3">
        <f t="shared" si="10"/>
        <v>0.7214064344746165</v>
      </c>
      <c r="AK33">
        <v>9.6999999999999993</v>
      </c>
      <c r="AL33">
        <v>6.2</v>
      </c>
      <c r="AM33">
        <v>3.8</v>
      </c>
      <c r="AN33">
        <f t="shared" si="11"/>
        <v>119.65907538503042</v>
      </c>
      <c r="AO33" s="3">
        <f t="shared" si="12"/>
        <v>-2.0374220374220525E-2</v>
      </c>
      <c r="AQ33">
        <v>7.8</v>
      </c>
      <c r="AR33">
        <v>5.9</v>
      </c>
      <c r="AS33">
        <v>3.7</v>
      </c>
      <c r="AT33">
        <f t="shared" si="13"/>
        <v>89.155257916224741</v>
      </c>
      <c r="AU33" s="3">
        <f t="shared" si="14"/>
        <v>-0.25492272416991918</v>
      </c>
      <c r="AW33" s="15">
        <v>7.7</v>
      </c>
      <c r="AX33">
        <v>5</v>
      </c>
      <c r="AY33">
        <v>4</v>
      </c>
      <c r="AZ33">
        <f t="shared" si="15"/>
        <v>80.634211442138024</v>
      </c>
      <c r="BA33" s="3">
        <f t="shared" si="16"/>
        <v>-9.5575366761807445E-2</v>
      </c>
      <c r="BC33" s="15">
        <v>9</v>
      </c>
      <c r="BD33">
        <v>5.4</v>
      </c>
      <c r="BE33">
        <v>4.3</v>
      </c>
      <c r="BF33">
        <f t="shared" si="17"/>
        <v>109.42167212453249</v>
      </c>
      <c r="BG33" s="3">
        <f t="shared" si="18"/>
        <v>0.35701298701298695</v>
      </c>
      <c r="BI33" s="15">
        <v>8.6</v>
      </c>
      <c r="BJ33">
        <v>5.7</v>
      </c>
      <c r="BK33">
        <v>3.9</v>
      </c>
      <c r="BL33">
        <f t="shared" si="19"/>
        <v>100.10056672133157</v>
      </c>
      <c r="BM33" s="3">
        <f t="shared" si="20"/>
        <v>-8.5185185185185197E-2</v>
      </c>
      <c r="BO33" s="15">
        <v>8.6</v>
      </c>
      <c r="BP33">
        <v>5.6</v>
      </c>
      <c r="BQ33">
        <v>2.9</v>
      </c>
      <c r="BR33">
        <f t="shared" si="21"/>
        <v>73.12789939516081</v>
      </c>
      <c r="BS33" s="3">
        <f t="shared" si="22"/>
        <v>-0.26945569050832208</v>
      </c>
      <c r="BU33" s="15">
        <v>7.9</v>
      </c>
      <c r="BV33">
        <v>5.6</v>
      </c>
      <c r="BW33">
        <v>3.1</v>
      </c>
      <c r="BX33">
        <f t="shared" si="23"/>
        <v>71.808430480653101</v>
      </c>
      <c r="BY33" s="3">
        <f t="shared" si="24"/>
        <v>-1.8043303929430581E-2</v>
      </c>
      <c r="CA33" s="15">
        <v>8.5</v>
      </c>
      <c r="CB33">
        <v>6.7</v>
      </c>
      <c r="CC33">
        <v>3</v>
      </c>
      <c r="CD33">
        <f t="shared" si="25"/>
        <v>89.456850810969357</v>
      </c>
      <c r="CE33" s="3">
        <f t="shared" si="26"/>
        <v>0.24577086857609512</v>
      </c>
      <c r="CG33" s="15">
        <v>5.4</v>
      </c>
      <c r="CH33">
        <v>8.3000000000000007</v>
      </c>
      <c r="CI33">
        <v>3.7</v>
      </c>
      <c r="CJ33">
        <f t="shared" si="27"/>
        <v>86.830479352568304</v>
      </c>
      <c r="CK33" s="3">
        <f t="shared" si="28"/>
        <v>-2.9359086918349271E-2</v>
      </c>
      <c r="CM33" s="15">
        <v>6.4</v>
      </c>
      <c r="CN33">
        <v>8.1</v>
      </c>
      <c r="CO33">
        <v>3.5</v>
      </c>
      <c r="CP33">
        <f t="shared" si="29"/>
        <v>95.001761844555347</v>
      </c>
      <c r="CQ33" s="3">
        <f t="shared" si="30"/>
        <v>9.4106154347118082E-2</v>
      </c>
      <c r="CS33" s="15">
        <v>9</v>
      </c>
      <c r="CT33">
        <v>6.3</v>
      </c>
      <c r="CU33">
        <v>3.7</v>
      </c>
      <c r="CV33">
        <f t="shared" si="31"/>
        <v>109.84578713276713</v>
      </c>
      <c r="CW33" s="3">
        <f t="shared" si="32"/>
        <v>0.15625000000000008</v>
      </c>
      <c r="CY33" s="15">
        <v>7.8</v>
      </c>
      <c r="CZ33">
        <v>6.8</v>
      </c>
      <c r="DA33">
        <v>4.2</v>
      </c>
      <c r="DB33">
        <f t="shared" si="33"/>
        <v>116.64105204248185</v>
      </c>
      <c r="DC33" s="3">
        <f t="shared" si="34"/>
        <v>6.1861861861861808E-2</v>
      </c>
      <c r="DE33" s="15">
        <v>8.1</v>
      </c>
      <c r="DF33">
        <v>7</v>
      </c>
      <c r="DG33">
        <v>4.9000000000000004</v>
      </c>
      <c r="DH33">
        <f t="shared" si="35"/>
        <v>145.47144782447535</v>
      </c>
      <c r="DI33" s="3">
        <f t="shared" si="36"/>
        <v>0.2471719457013572</v>
      </c>
      <c r="DK33" s="15">
        <v>7.1</v>
      </c>
      <c r="DL33">
        <v>8.6</v>
      </c>
      <c r="DM33">
        <v>4.7</v>
      </c>
      <c r="DN33">
        <f t="shared" si="37"/>
        <v>150.26342381875099</v>
      </c>
      <c r="DO33" s="3">
        <f t="shared" si="38"/>
        <v>3.2941007090667059E-2</v>
      </c>
      <c r="DQ33" s="15">
        <v>8.5</v>
      </c>
      <c r="DR33">
        <v>8.4</v>
      </c>
      <c r="DS33">
        <v>5.0999999999999996</v>
      </c>
      <c r="DT33">
        <f t="shared" si="39"/>
        <v>190.66325814636451</v>
      </c>
      <c r="DU33" s="3">
        <f t="shared" si="40"/>
        <v>0.2688600678788215</v>
      </c>
      <c r="DW33">
        <v>7.8</v>
      </c>
      <c r="DX33">
        <v>7.5</v>
      </c>
      <c r="DY33">
        <v>6.2</v>
      </c>
      <c r="DZ33">
        <f>4/3*PI()*(DW33/2)*(DX33/2)*(DY33/2)</f>
        <v>189.90927590950298</v>
      </c>
      <c r="EA33" s="3">
        <f>(DZ33-DT33)/DT33</f>
        <v>-3.9545229856647575E-3</v>
      </c>
      <c r="EC33" s="15">
        <v>7.6</v>
      </c>
      <c r="ED33">
        <v>7.8</v>
      </c>
      <c r="EE33">
        <v>6.5</v>
      </c>
      <c r="EF33">
        <f t="shared" si="41"/>
        <v>201.75308021353649</v>
      </c>
      <c r="EG33" s="3">
        <f t="shared" si="42"/>
        <v>6.2365591397849425E-2</v>
      </c>
      <c r="EI33" s="15">
        <v>7.9</v>
      </c>
      <c r="EJ33">
        <v>8.4</v>
      </c>
      <c r="EK33">
        <v>5.4</v>
      </c>
      <c r="EL33">
        <f t="shared" si="43"/>
        <v>187.62847964299684</v>
      </c>
      <c r="EM33" s="3">
        <f t="shared" si="44"/>
        <v>-7.0009342883836548E-2</v>
      </c>
      <c r="EO33" s="15">
        <v>8</v>
      </c>
      <c r="EP33">
        <v>8.5</v>
      </c>
      <c r="EQ33">
        <v>7.1</v>
      </c>
      <c r="ER33">
        <f t="shared" si="45"/>
        <v>252.79348885885864</v>
      </c>
      <c r="ES33" s="3">
        <f t="shared" si="46"/>
        <v>0.34730873127497552</v>
      </c>
      <c r="EU33" s="15">
        <v>9</v>
      </c>
      <c r="EV33">
        <v>9.8000000000000007</v>
      </c>
      <c r="EW33">
        <v>7.8</v>
      </c>
      <c r="EX33">
        <f t="shared" si="47"/>
        <v>360.21501366060573</v>
      </c>
      <c r="EY33" s="3">
        <f t="shared" si="48"/>
        <v>0.42493786246893173</v>
      </c>
      <c r="FA33" s="15">
        <v>9.8000000000000007</v>
      </c>
      <c r="FB33">
        <v>10.7</v>
      </c>
      <c r="FC33">
        <v>8.4</v>
      </c>
      <c r="FD33">
        <f t="shared" si="49"/>
        <v>461.19836791759593</v>
      </c>
      <c r="FE33" s="3">
        <f t="shared" si="50"/>
        <v>0.28034188034187996</v>
      </c>
      <c r="FG33" s="15">
        <v>9.6</v>
      </c>
      <c r="FH33">
        <v>10.3</v>
      </c>
      <c r="FI33">
        <v>8.8000000000000007</v>
      </c>
      <c r="FJ33">
        <f t="shared" si="51"/>
        <v>455.60633299420613</v>
      </c>
      <c r="FK33" s="3">
        <f t="shared" si="52"/>
        <v>-1.2125010217705181E-2</v>
      </c>
      <c r="FM33" s="15">
        <v>11.8</v>
      </c>
      <c r="FN33">
        <v>11.8</v>
      </c>
      <c r="FO33">
        <v>7.1</v>
      </c>
      <c r="FP33">
        <f t="shared" si="53"/>
        <v>517.63184395158066</v>
      </c>
      <c r="FQ33" s="3">
        <f t="shared" si="54"/>
        <v>0.13613838629008546</v>
      </c>
      <c r="FS33" s="15">
        <v>11.5</v>
      </c>
      <c r="FT33">
        <v>12.2</v>
      </c>
      <c r="FU33">
        <v>7.7</v>
      </c>
      <c r="FV33">
        <f t="shared" si="55"/>
        <v>565.64899326659815</v>
      </c>
      <c r="FW33" s="3">
        <f t="shared" si="56"/>
        <v>9.2763128613681314E-2</v>
      </c>
    </row>
    <row r="34" spans="1:179">
      <c r="A34">
        <v>24</v>
      </c>
      <c r="B34">
        <v>6.8</v>
      </c>
      <c r="C34">
        <v>6.4</v>
      </c>
      <c r="D34">
        <v>2.2000000000000002</v>
      </c>
      <c r="E34">
        <f t="shared" si="1"/>
        <v>50.131441170883527</v>
      </c>
      <c r="G34">
        <v>7.3</v>
      </c>
      <c r="H34">
        <v>5.9</v>
      </c>
      <c r="I34">
        <v>2.2999999999999998</v>
      </c>
      <c r="J34">
        <f t="shared" si="2"/>
        <v>51.868218309543074</v>
      </c>
      <c r="K34" s="3">
        <f t="shared" si="3"/>
        <v>3.4644468582887514E-2</v>
      </c>
      <c r="M34">
        <v>6.3</v>
      </c>
      <c r="N34">
        <v>5.7</v>
      </c>
      <c r="O34">
        <v>3.7</v>
      </c>
      <c r="P34">
        <f t="shared" si="4"/>
        <v>69.568998517419175</v>
      </c>
      <c r="Q34" s="3">
        <f t="shared" si="5"/>
        <v>0.34126447340527577</v>
      </c>
      <c r="S34">
        <v>6.2</v>
      </c>
      <c r="T34">
        <v>4.8</v>
      </c>
      <c r="U34">
        <v>3.2</v>
      </c>
      <c r="V34">
        <f t="shared" si="6"/>
        <v>49.863358597777193</v>
      </c>
      <c r="W34" s="3">
        <f t="shared" si="7"/>
        <v>-0.28325317799002014</v>
      </c>
      <c r="Y34">
        <v>7.1</v>
      </c>
      <c r="Z34">
        <v>7</v>
      </c>
      <c r="AA34">
        <v>3.1</v>
      </c>
      <c r="AB34">
        <f t="shared" si="8"/>
        <v>80.670863356429905</v>
      </c>
      <c r="AC34" s="3">
        <f t="shared" si="0"/>
        <v>0.61783854166666674</v>
      </c>
      <c r="AE34">
        <v>7.5</v>
      </c>
      <c r="AF34">
        <v>6.9</v>
      </c>
      <c r="AG34">
        <v>3.5</v>
      </c>
      <c r="AH34">
        <f t="shared" si="9"/>
        <v>94.836828230241863</v>
      </c>
      <c r="AI34" s="3">
        <f t="shared" si="10"/>
        <v>0.1756019990913219</v>
      </c>
      <c r="AK34">
        <v>7.9</v>
      </c>
      <c r="AL34">
        <v>6.7</v>
      </c>
      <c r="AM34">
        <v>4.4000000000000004</v>
      </c>
      <c r="AN34">
        <f t="shared" si="11"/>
        <v>121.94196604663902</v>
      </c>
      <c r="AO34" s="3">
        <f t="shared" si="12"/>
        <v>0.2858081435472743</v>
      </c>
      <c r="AQ34">
        <v>7.7</v>
      </c>
      <c r="AR34">
        <v>6.5</v>
      </c>
      <c r="AS34">
        <v>4.2</v>
      </c>
      <c r="AT34">
        <f t="shared" si="13"/>
        <v>110.0656986185184</v>
      </c>
      <c r="AU34" s="3">
        <f t="shared" si="14"/>
        <v>-9.7392782920838944E-2</v>
      </c>
      <c r="AW34" s="15">
        <v>7.2</v>
      </c>
      <c r="AX34">
        <v>5.7</v>
      </c>
      <c r="AY34">
        <v>3.8</v>
      </c>
      <c r="AZ34">
        <f t="shared" si="15"/>
        <v>81.656276252105897</v>
      </c>
      <c r="BA34" s="3">
        <f t="shared" si="16"/>
        <v>-0.25811331525617243</v>
      </c>
      <c r="BC34" s="15">
        <v>6.7</v>
      </c>
      <c r="BD34">
        <v>6.7</v>
      </c>
      <c r="BE34">
        <v>4.5</v>
      </c>
      <c r="BF34">
        <f t="shared" si="17"/>
        <v>105.76957066473436</v>
      </c>
      <c r="BG34" s="3">
        <f t="shared" si="18"/>
        <v>0.29530240073868891</v>
      </c>
      <c r="BI34" s="15">
        <v>7</v>
      </c>
      <c r="BJ34">
        <v>5.8</v>
      </c>
      <c r="BK34">
        <v>4.4000000000000004</v>
      </c>
      <c r="BL34">
        <f t="shared" si="19"/>
        <v>93.535685272880116</v>
      </c>
      <c r="BM34" s="3">
        <f t="shared" si="20"/>
        <v>-0.11566545382540028</v>
      </c>
      <c r="BO34" s="15">
        <v>7.3</v>
      </c>
      <c r="BP34">
        <v>6.6</v>
      </c>
      <c r="BQ34">
        <v>4.5999999999999996</v>
      </c>
      <c r="BR34">
        <f t="shared" si="21"/>
        <v>116.04414943829975</v>
      </c>
      <c r="BS34" s="3">
        <f t="shared" si="22"/>
        <v>0.24064039408866958</v>
      </c>
      <c r="BU34" s="15">
        <v>7.2</v>
      </c>
      <c r="BV34">
        <v>6.3</v>
      </c>
      <c r="BW34">
        <v>3.8</v>
      </c>
      <c r="BX34">
        <f t="shared" si="23"/>
        <v>90.251673752327576</v>
      </c>
      <c r="BY34" s="3">
        <f t="shared" si="24"/>
        <v>-0.22226433483133884</v>
      </c>
      <c r="CA34" s="15">
        <v>7.9</v>
      </c>
      <c r="CB34">
        <v>6.7</v>
      </c>
      <c r="CC34">
        <v>5</v>
      </c>
      <c r="CD34">
        <f t="shared" si="25"/>
        <v>138.57041596208978</v>
      </c>
      <c r="CE34" s="3">
        <f t="shared" si="26"/>
        <v>0.53537779634270855</v>
      </c>
      <c r="CG34" s="15">
        <v>9.6</v>
      </c>
      <c r="CH34">
        <v>6.9</v>
      </c>
      <c r="CI34">
        <v>4.9000000000000004</v>
      </c>
      <c r="CJ34">
        <f t="shared" si="27"/>
        <v>169.94759618859345</v>
      </c>
      <c r="CK34" s="3">
        <f t="shared" si="28"/>
        <v>0.22643491403740798</v>
      </c>
      <c r="CM34" s="15">
        <v>8.5</v>
      </c>
      <c r="CN34">
        <v>7</v>
      </c>
      <c r="CO34">
        <v>4.3</v>
      </c>
      <c r="CP34">
        <f t="shared" si="29"/>
        <v>133.96274673682473</v>
      </c>
      <c r="CQ34" s="3">
        <f t="shared" si="30"/>
        <v>-0.2117408557625951</v>
      </c>
      <c r="CS34" s="15">
        <v>7.8</v>
      </c>
      <c r="CT34">
        <v>7.8</v>
      </c>
      <c r="CU34">
        <v>5.0999999999999996</v>
      </c>
      <c r="CV34">
        <f t="shared" si="31"/>
        <v>162.46432248774255</v>
      </c>
      <c r="CW34" s="3">
        <f t="shared" si="32"/>
        <v>0.2127574750830567</v>
      </c>
      <c r="CY34" s="15">
        <v>8.3000000000000007</v>
      </c>
      <c r="CZ34">
        <v>8</v>
      </c>
      <c r="DA34">
        <v>5.0999999999999996</v>
      </c>
      <c r="DB34">
        <f t="shared" si="33"/>
        <v>177.31148936860791</v>
      </c>
      <c r="DC34" s="3">
        <f t="shared" si="34"/>
        <v>9.138724523339907E-2</v>
      </c>
      <c r="DE34" s="15">
        <v>7.1</v>
      </c>
      <c r="DF34">
        <v>7.9</v>
      </c>
      <c r="DG34">
        <v>5.8</v>
      </c>
      <c r="DH34">
        <f t="shared" si="35"/>
        <v>170.33820087518976</v>
      </c>
      <c r="DI34" s="3">
        <f t="shared" si="36"/>
        <v>-3.9327899834632703E-2</v>
      </c>
      <c r="DK34" s="15">
        <v>8.1</v>
      </c>
      <c r="DL34">
        <v>7</v>
      </c>
      <c r="DM34">
        <v>4.7</v>
      </c>
      <c r="DN34">
        <f t="shared" si="37"/>
        <v>139.53383770919064</v>
      </c>
      <c r="DO34" s="3">
        <f t="shared" si="38"/>
        <v>-0.18084236541027049</v>
      </c>
      <c r="DQ34" s="15">
        <v>8.9</v>
      </c>
      <c r="DR34">
        <v>7.9</v>
      </c>
      <c r="DS34">
        <v>6.8</v>
      </c>
      <c r="DT34">
        <f t="shared" si="39"/>
        <v>250.33676340375146</v>
      </c>
      <c r="DU34" s="3">
        <f t="shared" si="40"/>
        <v>0.79409358700138877</v>
      </c>
      <c r="DW34">
        <v>9</v>
      </c>
      <c r="DX34">
        <v>7.5</v>
      </c>
      <c r="DY34">
        <v>6</v>
      </c>
      <c r="DZ34">
        <f>4/3*PI()*(DW34/2)*(DX34/2)*(DY34/2)</f>
        <v>212.05750411731105</v>
      </c>
      <c r="EA34" s="3">
        <f>(DZ34-DT34)/DT34</f>
        <v>-0.15291105775264158</v>
      </c>
      <c r="EC34" s="15">
        <v>8.6999999999999993</v>
      </c>
      <c r="ED34">
        <v>7.5</v>
      </c>
      <c r="EE34">
        <v>5.7</v>
      </c>
      <c r="EF34">
        <f t="shared" si="41"/>
        <v>194.73947461439727</v>
      </c>
      <c r="EG34" s="3">
        <f t="shared" si="42"/>
        <v>-8.1666666666666915E-2</v>
      </c>
      <c r="EI34" s="15">
        <v>7.6</v>
      </c>
      <c r="EJ34">
        <v>8</v>
      </c>
      <c r="EK34">
        <v>6</v>
      </c>
      <c r="EL34">
        <f t="shared" si="43"/>
        <v>191.00883333825939</v>
      </c>
      <c r="EM34" s="3">
        <f t="shared" si="44"/>
        <v>-1.9157088122605338E-2</v>
      </c>
      <c r="EO34" s="15">
        <v>7.7</v>
      </c>
      <c r="EP34">
        <v>7.9</v>
      </c>
      <c r="EQ34">
        <v>5.5</v>
      </c>
      <c r="ER34">
        <f t="shared" si="45"/>
        <v>175.17782435804486</v>
      </c>
      <c r="ES34" s="3">
        <f t="shared" si="46"/>
        <v>-8.2881030701754232E-2</v>
      </c>
      <c r="EU34" s="15">
        <v>7.3</v>
      </c>
      <c r="EV34">
        <v>7.9</v>
      </c>
      <c r="EW34">
        <v>6.2</v>
      </c>
      <c r="EX34">
        <f t="shared" si="47"/>
        <v>187.21483661027415</v>
      </c>
      <c r="EY34" s="3">
        <f t="shared" si="48"/>
        <v>6.8713105076741415E-2</v>
      </c>
      <c r="FA34" s="15">
        <v>5.9</v>
      </c>
      <c r="FB34">
        <v>7.6</v>
      </c>
      <c r="FC34">
        <v>5.4</v>
      </c>
      <c r="FD34">
        <f t="shared" si="49"/>
        <v>126.7821131282697</v>
      </c>
      <c r="FE34" s="3">
        <f t="shared" si="50"/>
        <v>-0.32279879402831457</v>
      </c>
      <c r="FG34" s="15">
        <v>7.1</v>
      </c>
      <c r="FH34">
        <v>6.5</v>
      </c>
      <c r="FI34">
        <v>5</v>
      </c>
      <c r="FJ34">
        <f t="shared" si="51"/>
        <v>120.82041746930744</v>
      </c>
      <c r="FK34" s="3">
        <f t="shared" si="52"/>
        <v>-4.7023160537879735E-2</v>
      </c>
      <c r="FM34" s="15">
        <v>7.8</v>
      </c>
      <c r="FN34">
        <v>7.4</v>
      </c>
      <c r="FO34">
        <v>4.7</v>
      </c>
      <c r="FP34">
        <f t="shared" si="53"/>
        <v>142.04397023940894</v>
      </c>
      <c r="FQ34" s="3">
        <f t="shared" si="54"/>
        <v>0.17566197183098631</v>
      </c>
      <c r="FS34" s="15">
        <v>7</v>
      </c>
      <c r="FT34">
        <v>7</v>
      </c>
      <c r="FU34">
        <v>4.9000000000000004</v>
      </c>
      <c r="FV34">
        <f t="shared" si="55"/>
        <v>125.71606602115156</v>
      </c>
      <c r="FW34" s="3">
        <f t="shared" si="56"/>
        <v>-0.11494964686454061</v>
      </c>
    </row>
    <row r="35" spans="1:179">
      <c r="A35">
        <v>25</v>
      </c>
      <c r="B35">
        <v>9.3000000000000007</v>
      </c>
      <c r="C35">
        <v>5.2</v>
      </c>
      <c r="D35">
        <v>2.1</v>
      </c>
      <c r="E35">
        <f t="shared" si="1"/>
        <v>53.174597254660846</v>
      </c>
      <c r="G35">
        <v>8.9</v>
      </c>
      <c r="H35">
        <v>4.5999999999999996</v>
      </c>
      <c r="I35">
        <v>3</v>
      </c>
      <c r="J35">
        <f t="shared" si="2"/>
        <v>64.308401618983055</v>
      </c>
      <c r="K35" s="3">
        <f t="shared" si="3"/>
        <v>0.20938201583362837</v>
      </c>
      <c r="M35">
        <v>8.3000000000000007</v>
      </c>
      <c r="N35">
        <v>4.5</v>
      </c>
      <c r="O35">
        <v>3.1</v>
      </c>
      <c r="P35">
        <f t="shared" si="4"/>
        <v>60.624884232649038</v>
      </c>
      <c r="Q35" s="3">
        <f t="shared" si="5"/>
        <v>-5.7278944797264066E-2</v>
      </c>
      <c r="S35">
        <v>8.8000000000000007</v>
      </c>
      <c r="T35">
        <v>5</v>
      </c>
      <c r="U35">
        <v>2.7</v>
      </c>
      <c r="V35">
        <f t="shared" si="6"/>
        <v>62.203534541077914</v>
      </c>
      <c r="W35" s="3">
        <f t="shared" si="7"/>
        <v>2.6039642440730756E-2</v>
      </c>
      <c r="Y35">
        <v>8.4</v>
      </c>
      <c r="Z35">
        <v>4.3</v>
      </c>
      <c r="AA35">
        <v>3.2</v>
      </c>
      <c r="AB35">
        <f t="shared" si="8"/>
        <v>60.519640878753776</v>
      </c>
      <c r="AC35" s="3">
        <f t="shared" si="0"/>
        <v>-2.707070707070721E-2</v>
      </c>
      <c r="AE35">
        <v>7</v>
      </c>
      <c r="AF35">
        <v>3.9</v>
      </c>
      <c r="AG35">
        <v>1.9</v>
      </c>
      <c r="AH35">
        <f t="shared" si="9"/>
        <v>27.159068490283758</v>
      </c>
      <c r="AI35" s="3">
        <f t="shared" si="10"/>
        <v>-0.55123546511627919</v>
      </c>
      <c r="AK35">
        <v>7.2</v>
      </c>
      <c r="AL35">
        <v>4.2</v>
      </c>
      <c r="AM35">
        <v>2.5</v>
      </c>
      <c r="AN35">
        <f t="shared" si="11"/>
        <v>39.584067435231397</v>
      </c>
      <c r="AO35" s="3">
        <f t="shared" si="12"/>
        <v>0.45748987854251044</v>
      </c>
      <c r="AQ35">
        <v>6.5</v>
      </c>
      <c r="AR35">
        <v>4.8</v>
      </c>
      <c r="AS35">
        <v>2.2000000000000002</v>
      </c>
      <c r="AT35">
        <f t="shared" si="13"/>
        <v>35.939819957067229</v>
      </c>
      <c r="AU35" s="3">
        <f t="shared" si="14"/>
        <v>-9.206349206349225E-2</v>
      </c>
      <c r="AW35" s="15"/>
      <c r="BA35" s="3"/>
      <c r="BC35" s="15"/>
      <c r="BG35" s="3"/>
      <c r="BI35" s="15"/>
      <c r="BM35" s="3"/>
      <c r="BR35">
        <f t="shared" si="21"/>
        <v>0</v>
      </c>
      <c r="BS35" s="3" t="e">
        <f t="shared" si="22"/>
        <v>#DIV/0!</v>
      </c>
      <c r="BY35" s="3"/>
      <c r="CA35" s="15"/>
      <c r="CE35" s="3"/>
      <c r="CG35" s="15"/>
      <c r="CK35" s="3"/>
      <c r="CM35" s="15"/>
      <c r="CQ35" s="3"/>
      <c r="CS35" s="15"/>
      <c r="CW35" s="3"/>
      <c r="DC35" s="3"/>
      <c r="DE35" s="15"/>
      <c r="DI35" s="3"/>
      <c r="DK35" s="15"/>
      <c r="DO35" s="3"/>
      <c r="DQ35" s="15"/>
      <c r="DU35" s="3"/>
      <c r="EA35" s="3"/>
      <c r="EC35" s="15"/>
      <c r="EG35" s="3"/>
      <c r="EI35" s="15"/>
      <c r="EM35" s="3"/>
      <c r="EO35" s="15"/>
      <c r="ES35" s="3"/>
      <c r="EU35" s="15"/>
      <c r="EY35" s="3"/>
      <c r="FA35" s="15"/>
      <c r="FE35" s="3"/>
      <c r="FG35" s="15"/>
      <c r="FK35" s="3"/>
      <c r="FM35" s="15"/>
      <c r="FQ35" s="3"/>
      <c r="FS35" s="15"/>
      <c r="FW35" s="3"/>
    </row>
    <row r="36" spans="1:179">
      <c r="A36">
        <v>26</v>
      </c>
      <c r="B36">
        <v>8.1999999999999993</v>
      </c>
      <c r="C36">
        <v>6.2</v>
      </c>
      <c r="D36">
        <v>1.7</v>
      </c>
      <c r="E36">
        <f t="shared" si="1"/>
        <v>45.253594977409769</v>
      </c>
      <c r="G36">
        <v>6.5</v>
      </c>
      <c r="H36">
        <v>6.3</v>
      </c>
      <c r="I36">
        <v>2.2000000000000002</v>
      </c>
      <c r="J36">
        <f t="shared" si="2"/>
        <v>47.171013693650742</v>
      </c>
      <c r="K36" s="3">
        <f t="shared" si="3"/>
        <v>4.2370528069607151E-2</v>
      </c>
      <c r="M36">
        <v>5.7</v>
      </c>
      <c r="N36">
        <v>5.7</v>
      </c>
      <c r="O36">
        <v>3</v>
      </c>
      <c r="P36">
        <f t="shared" si="4"/>
        <v>51.035172657566186</v>
      </c>
      <c r="Q36" s="3">
        <f t="shared" si="5"/>
        <v>8.1918081918081864E-2</v>
      </c>
      <c r="S36">
        <v>5.7</v>
      </c>
      <c r="T36">
        <v>5.7</v>
      </c>
      <c r="U36">
        <v>2.5</v>
      </c>
      <c r="V36">
        <f t="shared" si="6"/>
        <v>42.529310547971818</v>
      </c>
      <c r="W36" s="3">
        <f t="shared" si="7"/>
        <v>-0.16666666666666674</v>
      </c>
      <c r="Y36">
        <v>6.2</v>
      </c>
      <c r="Z36">
        <v>5.5</v>
      </c>
      <c r="AA36">
        <v>3.2</v>
      </c>
      <c r="AB36">
        <f t="shared" si="8"/>
        <v>57.13509839328637</v>
      </c>
      <c r="AC36" s="3">
        <f t="shared" si="0"/>
        <v>0.34342874730686385</v>
      </c>
      <c r="AE36">
        <v>6</v>
      </c>
      <c r="AF36">
        <v>5.8</v>
      </c>
      <c r="AG36">
        <v>2.9</v>
      </c>
      <c r="AH36">
        <f t="shared" si="9"/>
        <v>52.841588433380316</v>
      </c>
      <c r="AI36" s="3">
        <f t="shared" si="10"/>
        <v>-7.5146627565982463E-2</v>
      </c>
      <c r="AK36">
        <v>5.6</v>
      </c>
      <c r="AL36">
        <v>4.9000000000000004</v>
      </c>
      <c r="AM36">
        <v>3</v>
      </c>
      <c r="AN36">
        <f t="shared" si="11"/>
        <v>43.102651207251959</v>
      </c>
      <c r="AO36" s="3">
        <f t="shared" si="12"/>
        <v>-0.18430439952437572</v>
      </c>
      <c r="AQ36">
        <v>5.4</v>
      </c>
      <c r="AR36">
        <v>5</v>
      </c>
      <c r="AS36">
        <v>3.3</v>
      </c>
      <c r="AT36">
        <f t="shared" si="13"/>
        <v>46.652650905808429</v>
      </c>
      <c r="AU36" s="3">
        <f t="shared" si="14"/>
        <v>8.2361516034985496E-2</v>
      </c>
      <c r="AW36" s="15">
        <v>5.3</v>
      </c>
      <c r="AX36">
        <v>5</v>
      </c>
      <c r="AY36">
        <v>3</v>
      </c>
      <c r="AZ36">
        <f t="shared" si="15"/>
        <v>41.626102660064753</v>
      </c>
      <c r="BA36" s="3">
        <f t="shared" si="16"/>
        <v>-0.10774410774410789</v>
      </c>
      <c r="BC36" s="15"/>
      <c r="BG36" s="3"/>
      <c r="BI36" s="15"/>
      <c r="BM36" s="3"/>
      <c r="BR36">
        <f t="shared" si="21"/>
        <v>0</v>
      </c>
      <c r="BS36" s="3" t="e">
        <f t="shared" si="22"/>
        <v>#DIV/0!</v>
      </c>
      <c r="BY36" s="3"/>
      <c r="CA36" s="15"/>
      <c r="CE36" s="3"/>
      <c r="CG36" s="15"/>
      <c r="CK36" s="3"/>
      <c r="CM36" s="15"/>
      <c r="CQ36" s="3"/>
      <c r="CS36" s="15"/>
      <c r="CW36" s="3"/>
      <c r="DC36" s="3"/>
      <c r="DE36" s="15"/>
      <c r="DI36" s="3"/>
      <c r="DK36" s="15"/>
      <c r="DO36" s="3"/>
      <c r="DQ36" s="15"/>
      <c r="DU36" s="3"/>
      <c r="EA36" s="3"/>
      <c r="EC36" s="15"/>
      <c r="EG36" s="3"/>
      <c r="EI36" s="15"/>
      <c r="EM36" s="3"/>
      <c r="EO36" s="15"/>
      <c r="ES36" s="3"/>
      <c r="EU36" s="15"/>
      <c r="EY36" s="3"/>
      <c r="FA36" s="15"/>
      <c r="FE36" s="3"/>
      <c r="FG36" s="15"/>
      <c r="FK36" s="3"/>
      <c r="FM36" s="15"/>
      <c r="FQ36" s="3"/>
      <c r="FS36" s="15"/>
      <c r="FW36" s="3"/>
    </row>
    <row r="37" spans="1:179">
      <c r="A37">
        <v>27</v>
      </c>
      <c r="B37">
        <v>7.1</v>
      </c>
      <c r="C37">
        <v>5.8</v>
      </c>
      <c r="D37">
        <v>2.7</v>
      </c>
      <c r="E37">
        <f t="shared" si="1"/>
        <v>58.216853463672457</v>
      </c>
      <c r="G37">
        <v>6.4</v>
      </c>
      <c r="H37">
        <v>5.3</v>
      </c>
      <c r="I37">
        <v>3.7</v>
      </c>
      <c r="J37">
        <f t="shared" si="2"/>
        <v>65.713740732688905</v>
      </c>
      <c r="K37" s="3">
        <f t="shared" si="3"/>
        <v>0.12877520551148533</v>
      </c>
      <c r="M37">
        <v>6</v>
      </c>
      <c r="N37">
        <v>5.0999999999999996</v>
      </c>
      <c r="O37">
        <v>3.3</v>
      </c>
      <c r="P37">
        <f t="shared" si="4"/>
        <v>52.873004359916209</v>
      </c>
      <c r="Q37" s="3">
        <f t="shared" si="5"/>
        <v>-0.19540413054564018</v>
      </c>
      <c r="S37">
        <v>6.8</v>
      </c>
      <c r="T37">
        <v>5</v>
      </c>
      <c r="U37">
        <v>3.5</v>
      </c>
      <c r="V37">
        <f t="shared" si="6"/>
        <v>62.308254296197553</v>
      </c>
      <c r="W37" s="3">
        <f t="shared" si="7"/>
        <v>0.17845117845117847</v>
      </c>
      <c r="Y37">
        <v>6.5</v>
      </c>
      <c r="Z37">
        <v>5.0999999999999996</v>
      </c>
      <c r="AA37">
        <v>3.3</v>
      </c>
      <c r="AB37">
        <f t="shared" si="8"/>
        <v>57.279088056575894</v>
      </c>
      <c r="AC37" s="3">
        <f t="shared" si="0"/>
        <v>-8.0714285714285711E-2</v>
      </c>
      <c r="AE37">
        <v>6.3</v>
      </c>
      <c r="AF37">
        <v>5.6</v>
      </c>
      <c r="AG37">
        <v>3.3</v>
      </c>
      <c r="AH37">
        <f t="shared" si="9"/>
        <v>60.959463850256327</v>
      </c>
      <c r="AI37" s="3">
        <f t="shared" si="10"/>
        <v>6.4253393665158212E-2</v>
      </c>
      <c r="AK37">
        <v>7.4</v>
      </c>
      <c r="AL37">
        <v>6</v>
      </c>
      <c r="AM37">
        <v>4.3</v>
      </c>
      <c r="AN37">
        <f t="shared" si="11"/>
        <v>99.965478237227202</v>
      </c>
      <c r="AO37" s="3">
        <f t="shared" si="12"/>
        <v>0.63986806843949728</v>
      </c>
      <c r="AQ37">
        <v>6.8</v>
      </c>
      <c r="AR37">
        <v>6.1</v>
      </c>
      <c r="AS37">
        <v>3.8</v>
      </c>
      <c r="AT37">
        <f t="shared" si="13"/>
        <v>82.531733404906234</v>
      </c>
      <c r="AU37" s="3">
        <f t="shared" si="14"/>
        <v>-0.17439765346742103</v>
      </c>
      <c r="AW37" s="15"/>
      <c r="BA37" s="3"/>
      <c r="BC37" s="15"/>
      <c r="BG37" s="3"/>
      <c r="BI37" s="15"/>
      <c r="BM37" s="3"/>
      <c r="BR37">
        <f t="shared" si="21"/>
        <v>0</v>
      </c>
      <c r="BS37" s="3" t="e">
        <f t="shared" si="22"/>
        <v>#DIV/0!</v>
      </c>
      <c r="BY37" s="3"/>
      <c r="CA37" s="15"/>
      <c r="CE37" s="3"/>
      <c r="CG37" s="15"/>
      <c r="CK37" s="3"/>
      <c r="CM37" s="15"/>
      <c r="CQ37" s="3"/>
      <c r="CS37" s="15"/>
      <c r="CW37" s="3"/>
      <c r="DC37" s="3"/>
      <c r="DE37" s="15"/>
      <c r="DI37" s="3"/>
      <c r="DK37" s="15"/>
      <c r="DO37" s="3"/>
      <c r="DQ37" s="15"/>
      <c r="DU37" s="3"/>
      <c r="EA37" s="3"/>
      <c r="EC37" s="15"/>
      <c r="EG37" s="3"/>
      <c r="EI37" s="15"/>
      <c r="EM37" s="3"/>
      <c r="EO37" s="15"/>
      <c r="ES37" s="3"/>
      <c r="EU37" s="15"/>
      <c r="EY37" s="3"/>
      <c r="FA37" s="15"/>
      <c r="FE37" s="3"/>
      <c r="FG37" s="15"/>
      <c r="FK37" s="3"/>
      <c r="FM37" s="15"/>
      <c r="FQ37" s="3"/>
      <c r="FS37" s="15"/>
      <c r="FW37" s="3"/>
    </row>
    <row r="38" spans="1:179">
      <c r="A38">
        <v>28</v>
      </c>
      <c r="B38">
        <v>9.6999999999999993</v>
      </c>
      <c r="C38">
        <v>7.2</v>
      </c>
      <c r="D38">
        <v>2.5</v>
      </c>
      <c r="E38">
        <f t="shared" si="1"/>
        <v>91.420346219462971</v>
      </c>
      <c r="G38">
        <v>10</v>
      </c>
      <c r="H38">
        <v>5.6</v>
      </c>
      <c r="I38">
        <v>2.8</v>
      </c>
      <c r="J38">
        <f t="shared" si="2"/>
        <v>82.100288013813241</v>
      </c>
      <c r="K38" s="3">
        <f t="shared" si="3"/>
        <v>-0.10194730813287527</v>
      </c>
      <c r="M38">
        <v>8.8000000000000007</v>
      </c>
      <c r="N38">
        <v>6.2</v>
      </c>
      <c r="O38">
        <v>3.4</v>
      </c>
      <c r="P38">
        <f t="shared" si="4"/>
        <v>97.129667268586843</v>
      </c>
      <c r="Q38" s="3">
        <f t="shared" si="5"/>
        <v>0.18306122448979634</v>
      </c>
      <c r="S38">
        <v>9.8000000000000007</v>
      </c>
      <c r="T38">
        <v>6.4</v>
      </c>
      <c r="U38">
        <v>3.4</v>
      </c>
      <c r="V38">
        <f t="shared" si="6"/>
        <v>111.65639169878602</v>
      </c>
      <c r="W38" s="3">
        <f t="shared" si="7"/>
        <v>0.14956011730205254</v>
      </c>
      <c r="Y38">
        <v>8.3000000000000007</v>
      </c>
      <c r="Z38">
        <v>5.4</v>
      </c>
      <c r="AA38">
        <v>2.9</v>
      </c>
      <c r="AB38">
        <f t="shared" si="8"/>
        <v>68.056321654715688</v>
      </c>
      <c r="AC38" s="3">
        <f t="shared" si="0"/>
        <v>-0.39048431872749095</v>
      </c>
      <c r="AE38">
        <v>8.4</v>
      </c>
      <c r="AF38">
        <v>5.5</v>
      </c>
      <c r="AG38">
        <v>3.4</v>
      </c>
      <c r="AH38">
        <f t="shared" si="9"/>
        <v>82.246895670980791</v>
      </c>
      <c r="AI38" s="3">
        <f t="shared" si="10"/>
        <v>0.20851220975857462</v>
      </c>
      <c r="AK38">
        <v>8.6</v>
      </c>
      <c r="AL38">
        <v>6.1</v>
      </c>
      <c r="AM38">
        <v>3.9</v>
      </c>
      <c r="AN38">
        <f t="shared" si="11"/>
        <v>107.12516789475833</v>
      </c>
      <c r="AO38" s="3">
        <f t="shared" si="12"/>
        <v>0.30248281130634036</v>
      </c>
      <c r="AQ38">
        <v>8.6999999999999993</v>
      </c>
      <c r="AR38">
        <v>6.1</v>
      </c>
      <c r="AS38">
        <v>4</v>
      </c>
      <c r="AT38">
        <f t="shared" si="13"/>
        <v>111.14954808400685</v>
      </c>
      <c r="AU38" s="3">
        <f t="shared" si="14"/>
        <v>3.7567084078711926E-2</v>
      </c>
      <c r="AW38" s="15">
        <v>7.9</v>
      </c>
      <c r="AX38">
        <v>5.9</v>
      </c>
      <c r="AY38">
        <v>3</v>
      </c>
      <c r="AZ38">
        <f t="shared" si="15"/>
        <v>73.214816791910138</v>
      </c>
      <c r="BA38" s="3">
        <f t="shared" si="16"/>
        <v>-0.34129451667608796</v>
      </c>
      <c r="BC38" s="15">
        <v>8.6</v>
      </c>
      <c r="BD38">
        <v>6.4</v>
      </c>
      <c r="BE38">
        <v>3.9</v>
      </c>
      <c r="BF38">
        <f t="shared" si="17"/>
        <v>112.39361877482843</v>
      </c>
      <c r="BG38" s="3">
        <f t="shared" si="18"/>
        <v>0.53512121862261275</v>
      </c>
      <c r="BI38" s="15">
        <v>8</v>
      </c>
      <c r="BJ38">
        <v>5.9</v>
      </c>
      <c r="BK38">
        <v>3.1</v>
      </c>
      <c r="BL38">
        <f t="shared" si="19"/>
        <v>76.612972845543098</v>
      </c>
      <c r="BM38" s="3">
        <f t="shared" si="20"/>
        <v>-0.31835122242098968</v>
      </c>
      <c r="BO38" s="15">
        <v>7.7</v>
      </c>
      <c r="BP38">
        <v>6.1</v>
      </c>
      <c r="BQ38">
        <v>3.5</v>
      </c>
      <c r="BR38">
        <f t="shared" si="21"/>
        <v>86.07702071448233</v>
      </c>
      <c r="BS38" s="3">
        <f t="shared" si="22"/>
        <v>0.12353061782394724</v>
      </c>
      <c r="BU38" s="15">
        <v>7.6</v>
      </c>
      <c r="BV38">
        <v>6.2</v>
      </c>
      <c r="BW38">
        <v>2.9</v>
      </c>
      <c r="BX38">
        <f t="shared" si="23"/>
        <v>71.548725487956332</v>
      </c>
      <c r="BY38" s="3">
        <f t="shared" si="24"/>
        <v>-0.16878250555065544</v>
      </c>
      <c r="CA38" s="15">
        <v>6.8</v>
      </c>
      <c r="CB38">
        <v>8.4</v>
      </c>
      <c r="CC38">
        <v>3.8</v>
      </c>
      <c r="CD38">
        <f t="shared" si="25"/>
        <v>113.65025583626434</v>
      </c>
      <c r="CE38" s="3">
        <f t="shared" si="26"/>
        <v>0.5884315906562847</v>
      </c>
      <c r="CG38" s="15">
        <v>7.4</v>
      </c>
      <c r="CH38">
        <v>8</v>
      </c>
      <c r="CI38">
        <v>4.3</v>
      </c>
      <c r="CJ38">
        <f t="shared" si="27"/>
        <v>133.28730431630294</v>
      </c>
      <c r="CK38" s="3">
        <f t="shared" si="28"/>
        <v>0.17278490343505828</v>
      </c>
      <c r="CM38" s="15">
        <v>8</v>
      </c>
      <c r="CN38">
        <v>8</v>
      </c>
      <c r="CO38">
        <v>4.5999999999999996</v>
      </c>
      <c r="CP38">
        <f t="shared" si="29"/>
        <v>154.14747953613917</v>
      </c>
      <c r="CQ38" s="3">
        <f t="shared" si="30"/>
        <v>0.15650534255185428</v>
      </c>
      <c r="CS38" s="15">
        <v>7.3</v>
      </c>
      <c r="CT38">
        <v>6.8</v>
      </c>
      <c r="CU38">
        <v>4.4000000000000004</v>
      </c>
      <c r="CV38">
        <f t="shared" si="31"/>
        <v>114.36235017107805</v>
      </c>
      <c r="CW38" s="3">
        <f t="shared" si="32"/>
        <v>-0.25809782608695642</v>
      </c>
      <c r="CY38" s="15">
        <v>7.1</v>
      </c>
      <c r="CZ38">
        <v>7.8</v>
      </c>
      <c r="DA38">
        <v>4.0999999999999996</v>
      </c>
      <c r="DB38">
        <f t="shared" si="33"/>
        <v>118.88729078979853</v>
      </c>
      <c r="DC38" s="3">
        <f t="shared" si="34"/>
        <v>3.9566698410372685E-2</v>
      </c>
      <c r="DE38" s="15">
        <v>7</v>
      </c>
      <c r="DF38">
        <v>7</v>
      </c>
      <c r="DG38">
        <v>3.9</v>
      </c>
      <c r="DH38">
        <f t="shared" si="35"/>
        <v>100.0597260168349</v>
      </c>
      <c r="DI38" s="3">
        <f t="shared" si="36"/>
        <v>-0.15836482308485056</v>
      </c>
      <c r="DK38" s="15">
        <v>7.1</v>
      </c>
      <c r="DL38">
        <v>7.8</v>
      </c>
      <c r="DM38">
        <v>5.3</v>
      </c>
      <c r="DN38">
        <f t="shared" si="37"/>
        <v>153.68357102095908</v>
      </c>
      <c r="DO38" s="3">
        <f t="shared" si="38"/>
        <v>0.53591836734693876</v>
      </c>
      <c r="DQ38" s="15">
        <v>7.3</v>
      </c>
      <c r="DR38">
        <v>9.6</v>
      </c>
      <c r="DS38">
        <v>5</v>
      </c>
      <c r="DT38">
        <f t="shared" si="39"/>
        <v>183.4690109696439</v>
      </c>
      <c r="DU38" s="3">
        <f t="shared" si="40"/>
        <v>0.19381017600523312</v>
      </c>
      <c r="DW38">
        <v>7.1</v>
      </c>
      <c r="DX38">
        <v>9.3000000000000007</v>
      </c>
      <c r="DY38">
        <v>7</v>
      </c>
      <c r="DZ38">
        <f>4/3*PI()*(DW38/2)*(DX38/2)*(DY38/2)</f>
        <v>242.0125900692897</v>
      </c>
      <c r="EA38" s="3">
        <f>(DZ38-DT38)/DT38</f>
        <v>0.3190924657534247</v>
      </c>
      <c r="EC38" s="15">
        <v>8.8000000000000007</v>
      </c>
      <c r="ED38">
        <v>10.3</v>
      </c>
      <c r="EE38">
        <v>7.4</v>
      </c>
      <c r="EF38">
        <f t="shared" si="41"/>
        <v>351.19654834970061</v>
      </c>
      <c r="EG38" s="3">
        <f t="shared" si="42"/>
        <v>0.45114991021397222</v>
      </c>
      <c r="EI38" s="15">
        <v>8.5</v>
      </c>
      <c r="EJ38">
        <v>10.5</v>
      </c>
      <c r="EK38">
        <v>7.7</v>
      </c>
      <c r="EL38">
        <f t="shared" si="43"/>
        <v>359.83016856054087</v>
      </c>
      <c r="EM38" s="3">
        <f t="shared" si="44"/>
        <v>2.4583442665966689E-2</v>
      </c>
      <c r="EO38" s="15">
        <v>9.3000000000000007</v>
      </c>
      <c r="EP38">
        <v>8.3000000000000007</v>
      </c>
      <c r="EQ38">
        <v>7.7</v>
      </c>
      <c r="ER38">
        <f t="shared" si="45"/>
        <v>311.20773906093171</v>
      </c>
      <c r="ES38" s="3">
        <f t="shared" si="46"/>
        <v>-0.1351260504201679</v>
      </c>
      <c r="EU38" s="15">
        <v>10.8</v>
      </c>
      <c r="EV38">
        <v>12.1</v>
      </c>
      <c r="EW38">
        <v>8.3000000000000007</v>
      </c>
      <c r="EX38">
        <f t="shared" si="47"/>
        <v>567.91827036004133</v>
      </c>
      <c r="EY38" s="3">
        <f t="shared" si="48"/>
        <v>0.82488479262672831</v>
      </c>
      <c r="FA38" s="15">
        <v>11.8</v>
      </c>
      <c r="FB38">
        <v>13.3</v>
      </c>
      <c r="FC38">
        <v>9.3000000000000007</v>
      </c>
      <c r="FD38">
        <f t="shared" si="49"/>
        <v>764.21440413429241</v>
      </c>
      <c r="FE38" s="3">
        <f t="shared" si="50"/>
        <v>0.34564151924502418</v>
      </c>
      <c r="FG38" s="15">
        <v>12.6</v>
      </c>
      <c r="FH38">
        <v>11.7</v>
      </c>
      <c r="FI38">
        <v>9.5</v>
      </c>
      <c r="FJ38">
        <f t="shared" si="51"/>
        <v>733.29484923766154</v>
      </c>
      <c r="FK38" s="3">
        <f t="shared" si="52"/>
        <v>-4.0459267359212847E-2</v>
      </c>
      <c r="FM38" s="15">
        <v>13.5</v>
      </c>
      <c r="FN38">
        <v>12.9</v>
      </c>
      <c r="FO38">
        <v>8.3000000000000007</v>
      </c>
      <c r="FP38">
        <f t="shared" si="53"/>
        <v>756.83323219468309</v>
      </c>
      <c r="FQ38" s="3">
        <f t="shared" si="54"/>
        <v>3.2099479467900559E-2</v>
      </c>
      <c r="FS38" s="15">
        <v>15.2</v>
      </c>
      <c r="FT38">
        <v>15.3</v>
      </c>
      <c r="FU38">
        <v>10.5</v>
      </c>
      <c r="FV38">
        <f t="shared" si="55"/>
        <v>1278.5653781579738</v>
      </c>
      <c r="FW38" s="3">
        <f t="shared" si="56"/>
        <v>0.68936209956103456</v>
      </c>
    </row>
    <row r="39" spans="1:179">
      <c r="A39">
        <v>29</v>
      </c>
      <c r="B39">
        <v>8.6</v>
      </c>
      <c r="C39">
        <v>5.5</v>
      </c>
      <c r="D39">
        <v>1.7</v>
      </c>
      <c r="E39">
        <f t="shared" si="1"/>
        <v>42.102577545859205</v>
      </c>
      <c r="G39">
        <v>9</v>
      </c>
      <c r="H39">
        <v>6.3</v>
      </c>
      <c r="I39">
        <v>2.8</v>
      </c>
      <c r="J39">
        <f t="shared" si="2"/>
        <v>83.126541613985921</v>
      </c>
      <c r="K39" s="3">
        <f t="shared" si="3"/>
        <v>0.97438129585872424</v>
      </c>
      <c r="M39">
        <v>6.8</v>
      </c>
      <c r="N39">
        <v>6</v>
      </c>
      <c r="O39">
        <v>3.6</v>
      </c>
      <c r="P39">
        <f t="shared" si="4"/>
        <v>76.906188159878141</v>
      </c>
      <c r="Q39" s="3">
        <f t="shared" si="5"/>
        <v>-7.4829931972788991E-2</v>
      </c>
      <c r="S39">
        <v>8.5</v>
      </c>
      <c r="T39">
        <v>6.1</v>
      </c>
      <c r="U39">
        <v>4.0999999999999996</v>
      </c>
      <c r="V39">
        <f t="shared" si="6"/>
        <v>111.30924571056433</v>
      </c>
      <c r="W39" s="3">
        <f t="shared" si="7"/>
        <v>0.44733796296296241</v>
      </c>
      <c r="Y39">
        <v>7.9</v>
      </c>
      <c r="Z39">
        <v>6.2</v>
      </c>
      <c r="AA39">
        <v>4.0999999999999996</v>
      </c>
      <c r="AB39">
        <f t="shared" si="8"/>
        <v>105.14805891809918</v>
      </c>
      <c r="AC39" s="3">
        <f t="shared" si="0"/>
        <v>-5.5351976856315974E-2</v>
      </c>
      <c r="AE39">
        <v>9.6999999999999993</v>
      </c>
      <c r="AF39">
        <v>6.6</v>
      </c>
      <c r="AG39">
        <v>4.3</v>
      </c>
      <c r="AH39">
        <f t="shared" si="9"/>
        <v>144.13941253935326</v>
      </c>
      <c r="AI39" s="3">
        <f t="shared" si="10"/>
        <v>0.37082333256978917</v>
      </c>
      <c r="AK39">
        <v>9.8000000000000007</v>
      </c>
      <c r="AL39">
        <v>6.9</v>
      </c>
      <c r="AM39">
        <v>4.9000000000000004</v>
      </c>
      <c r="AN39">
        <f t="shared" si="11"/>
        <v>173.48817110918915</v>
      </c>
      <c r="AO39" s="3">
        <f t="shared" si="12"/>
        <v>0.20361369630130158</v>
      </c>
      <c r="AQ39">
        <v>9.1</v>
      </c>
      <c r="AR39">
        <v>6.6</v>
      </c>
      <c r="AS39">
        <v>4.2</v>
      </c>
      <c r="AT39">
        <f t="shared" si="13"/>
        <v>132.07883834222207</v>
      </c>
      <c r="AU39" s="3">
        <f t="shared" si="14"/>
        <v>-0.23868677905944996</v>
      </c>
      <c r="AW39" s="15"/>
      <c r="AZ39">
        <f t="shared" si="15"/>
        <v>0</v>
      </c>
      <c r="BA39" s="3">
        <f t="shared" si="16"/>
        <v>-1</v>
      </c>
      <c r="BC39" s="15"/>
      <c r="BG39" s="3"/>
      <c r="BI39" s="15"/>
      <c r="BM39" s="3"/>
      <c r="BR39">
        <f t="shared" si="21"/>
        <v>0</v>
      </c>
      <c r="BS39" s="3" t="e">
        <f t="shared" si="22"/>
        <v>#DIV/0!</v>
      </c>
      <c r="BY39" s="3"/>
      <c r="CA39" s="15"/>
      <c r="CE39" s="3"/>
      <c r="CG39" s="15"/>
      <c r="CK39" s="3"/>
      <c r="CM39" s="15"/>
      <c r="CQ39" s="3"/>
      <c r="CS39" s="15"/>
      <c r="CW39" s="3"/>
      <c r="DC39" s="3"/>
      <c r="DE39" s="15"/>
      <c r="DI39" s="3"/>
      <c r="DK39" s="15"/>
      <c r="DO39" s="3"/>
      <c r="DQ39" s="15"/>
      <c r="DU39" s="3"/>
      <c r="EA39" s="3"/>
      <c r="EC39" s="15"/>
      <c r="EG39" s="3"/>
      <c r="EI39" s="15"/>
      <c r="EM39" s="3"/>
      <c r="EO39" s="15"/>
      <c r="ES39" s="3"/>
      <c r="EU39" s="15"/>
      <c r="EY39" s="3"/>
      <c r="FA39" s="15"/>
      <c r="FE39" s="3"/>
      <c r="FG39" s="15"/>
      <c r="FK39" s="3"/>
      <c r="FM39" s="15"/>
      <c r="FQ39" s="3"/>
      <c r="FS39" s="15"/>
      <c r="FW39" s="3"/>
    </row>
    <row r="40" spans="1:179">
      <c r="A40">
        <v>30</v>
      </c>
      <c r="B40">
        <v>7.9</v>
      </c>
      <c r="C40">
        <v>6.4</v>
      </c>
      <c r="D40">
        <v>2</v>
      </c>
      <c r="E40">
        <f t="shared" si="1"/>
        <v>52.946308188499984</v>
      </c>
      <c r="G40">
        <v>8.5</v>
      </c>
      <c r="H40">
        <v>6.3</v>
      </c>
      <c r="I40">
        <v>1.9</v>
      </c>
      <c r="J40">
        <f t="shared" si="2"/>
        <v>53.273557423248903</v>
      </c>
      <c r="K40" s="3">
        <f t="shared" si="3"/>
        <v>6.1807753164553614E-3</v>
      </c>
      <c r="M40">
        <v>8.3000000000000007</v>
      </c>
      <c r="N40">
        <v>6.9</v>
      </c>
      <c r="O40">
        <v>3</v>
      </c>
      <c r="P40">
        <f t="shared" si="4"/>
        <v>89.959505635543721</v>
      </c>
      <c r="Q40" s="3">
        <f t="shared" si="5"/>
        <v>0.6886333480760729</v>
      </c>
      <c r="S40">
        <v>8.1999999999999993</v>
      </c>
      <c r="T40">
        <v>6.8</v>
      </c>
      <c r="U40">
        <v>3</v>
      </c>
      <c r="V40">
        <f t="shared" si="6"/>
        <v>87.587603182083427</v>
      </c>
      <c r="W40" s="3">
        <f t="shared" si="7"/>
        <v>-2.6366334904836738E-2</v>
      </c>
      <c r="Y40">
        <v>9.8000000000000007</v>
      </c>
      <c r="Z40">
        <v>4.2</v>
      </c>
      <c r="AA40">
        <v>2.7</v>
      </c>
      <c r="AB40">
        <f t="shared" si="8"/>
        <v>58.188579129790149</v>
      </c>
      <c r="AC40" s="3">
        <f t="shared" si="0"/>
        <v>-0.33565279770444756</v>
      </c>
      <c r="AE40">
        <v>10.199999999999999</v>
      </c>
      <c r="AF40">
        <v>6.2</v>
      </c>
      <c r="AG40">
        <v>2.6</v>
      </c>
      <c r="AH40">
        <f t="shared" si="9"/>
        <v>86.092205078974672</v>
      </c>
      <c r="AI40" s="3">
        <f t="shared" si="10"/>
        <v>0.47953784688478529</v>
      </c>
      <c r="AK40">
        <v>10.7</v>
      </c>
      <c r="AL40">
        <v>5.2</v>
      </c>
      <c r="AM40">
        <v>3.9</v>
      </c>
      <c r="AN40">
        <f t="shared" si="11"/>
        <v>113.61883990972844</v>
      </c>
      <c r="AO40" s="3">
        <f t="shared" si="12"/>
        <v>0.31973434535104367</v>
      </c>
      <c r="AQ40">
        <v>11.7</v>
      </c>
      <c r="AR40">
        <v>5.0999999999999996</v>
      </c>
      <c r="AS40">
        <v>3.8</v>
      </c>
      <c r="AT40">
        <f t="shared" si="13"/>
        <v>118.72392797181185</v>
      </c>
      <c r="AU40" s="3">
        <f t="shared" si="14"/>
        <v>4.4931703810208466E-2</v>
      </c>
      <c r="AW40" s="15">
        <v>10.9</v>
      </c>
      <c r="AX40">
        <v>7.7</v>
      </c>
      <c r="AY40">
        <v>3.7</v>
      </c>
      <c r="AZ40">
        <f t="shared" si="15"/>
        <v>162.59888737307131</v>
      </c>
      <c r="BA40" s="3">
        <f t="shared" si="16"/>
        <v>0.36955447946160036</v>
      </c>
      <c r="BC40" s="15">
        <v>9</v>
      </c>
      <c r="BD40">
        <v>6.5</v>
      </c>
      <c r="BE40">
        <v>3.2</v>
      </c>
      <c r="BF40">
        <f t="shared" si="17"/>
        <v>98.017690792001545</v>
      </c>
      <c r="BG40" s="3">
        <f t="shared" si="18"/>
        <v>-0.39718104855719527</v>
      </c>
      <c r="BI40" s="15">
        <v>8.5</v>
      </c>
      <c r="BJ40">
        <v>6</v>
      </c>
      <c r="BK40">
        <v>3</v>
      </c>
      <c r="BL40">
        <f t="shared" si="19"/>
        <v>80.110612666539708</v>
      </c>
      <c r="BM40" s="3">
        <f t="shared" si="20"/>
        <v>-0.18269230769230785</v>
      </c>
      <c r="BO40" s="15">
        <v>11.9</v>
      </c>
      <c r="BP40">
        <v>7.8</v>
      </c>
      <c r="BQ40">
        <v>2.7</v>
      </c>
      <c r="BR40">
        <f t="shared" si="21"/>
        <v>131.22118354779207</v>
      </c>
      <c r="BS40" s="3">
        <f t="shared" si="22"/>
        <v>0.63800000000000034</v>
      </c>
      <c r="BU40" s="15">
        <v>12.7</v>
      </c>
      <c r="BV40">
        <v>8.1999999999999993</v>
      </c>
      <c r="BW40">
        <v>2.7</v>
      </c>
      <c r="BX40">
        <f t="shared" si="23"/>
        <v>147.22445652517845</v>
      </c>
      <c r="BY40" s="3">
        <f t="shared" si="24"/>
        <v>0.12195647489765123</v>
      </c>
      <c r="CA40" s="15">
        <v>9.3000000000000007</v>
      </c>
      <c r="CB40">
        <v>5.3</v>
      </c>
      <c r="CC40">
        <v>4.5999999999999996</v>
      </c>
      <c r="CD40">
        <f t="shared" si="25"/>
        <v>118.71764478650468</v>
      </c>
      <c r="CE40" s="3">
        <f t="shared" si="26"/>
        <v>-0.19362823549495337</v>
      </c>
      <c r="CG40" s="15">
        <v>8</v>
      </c>
      <c r="CH40">
        <v>6.4</v>
      </c>
      <c r="CI40">
        <v>2.7</v>
      </c>
      <c r="CJ40">
        <f t="shared" si="27"/>
        <v>72.382294738708836</v>
      </c>
      <c r="CK40" s="3">
        <f t="shared" si="28"/>
        <v>-0.39029876419063741</v>
      </c>
      <c r="CM40" s="15">
        <v>10.5</v>
      </c>
      <c r="CN40">
        <v>5.2</v>
      </c>
      <c r="CO40">
        <v>3.6</v>
      </c>
      <c r="CP40">
        <f t="shared" si="29"/>
        <v>102.91857533160163</v>
      </c>
      <c r="CQ40" s="3">
        <f t="shared" si="30"/>
        <v>0.42187500000000006</v>
      </c>
      <c r="CS40" s="15">
        <v>7.3</v>
      </c>
      <c r="CT40">
        <v>7.3</v>
      </c>
      <c r="CU40">
        <v>2.7</v>
      </c>
      <c r="CV40">
        <f t="shared" si="31"/>
        <v>75.336962629410024</v>
      </c>
      <c r="CW40" s="3">
        <f t="shared" si="32"/>
        <v>-0.26799450549450565</v>
      </c>
      <c r="CY40" s="15">
        <v>9.3000000000000007</v>
      </c>
      <c r="CZ40">
        <v>5</v>
      </c>
      <c r="DA40">
        <v>2.7</v>
      </c>
      <c r="DB40">
        <f t="shared" si="33"/>
        <v>65.73782627636642</v>
      </c>
      <c r="DC40" s="3">
        <f t="shared" si="34"/>
        <v>-0.1274160255207355</v>
      </c>
      <c r="DE40" s="15">
        <v>8.6999999999999993</v>
      </c>
      <c r="DF40">
        <v>6</v>
      </c>
      <c r="DG40">
        <v>3</v>
      </c>
      <c r="DH40">
        <f t="shared" si="35"/>
        <v>81.995568258693581</v>
      </c>
      <c r="DI40" s="3">
        <f t="shared" si="36"/>
        <v>0.24731182795698897</v>
      </c>
      <c r="DK40" s="15">
        <v>6.8</v>
      </c>
      <c r="DL40">
        <v>5.4</v>
      </c>
      <c r="DM40">
        <v>3.6</v>
      </c>
      <c r="DN40">
        <f t="shared" si="37"/>
        <v>69.215569343890323</v>
      </c>
      <c r="DO40" s="3">
        <f t="shared" si="38"/>
        <v>-0.15586206896551702</v>
      </c>
      <c r="DQ40" s="15">
        <v>8.1</v>
      </c>
      <c r="DR40">
        <v>6.3</v>
      </c>
      <c r="DS40">
        <v>5.4</v>
      </c>
      <c r="DT40">
        <f t="shared" si="39"/>
        <v>144.28392580141841</v>
      </c>
      <c r="DU40" s="3">
        <f t="shared" si="40"/>
        <v>1.0845588235294115</v>
      </c>
      <c r="DW40">
        <v>6.1</v>
      </c>
      <c r="DX40">
        <v>6.2</v>
      </c>
      <c r="DY40">
        <v>4.0999999999999996</v>
      </c>
      <c r="DZ40">
        <f>4/3*PI()*(DW40/2)*(DX40/2)*(DY40/2)</f>
        <v>81.190273341823399</v>
      </c>
      <c r="EA40" s="3">
        <f>(DZ40-DT40)/DT40</f>
        <v>-0.43728816019625349</v>
      </c>
      <c r="EC40" s="15">
        <v>6.4</v>
      </c>
      <c r="ED40">
        <v>7.2</v>
      </c>
      <c r="EE40">
        <v>4.8</v>
      </c>
      <c r="EF40">
        <f t="shared" si="41"/>
        <v>115.81167158193412</v>
      </c>
      <c r="EG40" s="3">
        <f t="shared" si="42"/>
        <v>0.42642297919541877</v>
      </c>
      <c r="EI40" s="15">
        <v>5.9</v>
      </c>
      <c r="EJ40">
        <v>6.5</v>
      </c>
      <c r="EK40">
        <v>4.4000000000000004</v>
      </c>
      <c r="EL40">
        <f t="shared" si="43"/>
        <v>88.352057394456949</v>
      </c>
      <c r="EM40" s="3">
        <f t="shared" si="44"/>
        <v>-0.23710575810185175</v>
      </c>
      <c r="EO40" s="15">
        <v>7.4</v>
      </c>
      <c r="EP40">
        <v>7.2</v>
      </c>
      <c r="EQ40">
        <v>5.5</v>
      </c>
      <c r="ER40">
        <f t="shared" si="45"/>
        <v>153.43538520132549</v>
      </c>
      <c r="ES40" s="3">
        <f t="shared" si="46"/>
        <v>0.73663624511082126</v>
      </c>
      <c r="EU40" s="15">
        <v>6.4</v>
      </c>
      <c r="EV40">
        <v>7.2</v>
      </c>
      <c r="EW40">
        <v>4.7</v>
      </c>
      <c r="EX40">
        <f t="shared" si="47"/>
        <v>113.39892842397717</v>
      </c>
      <c r="EY40" s="3">
        <f t="shared" si="48"/>
        <v>-0.26093366093366094</v>
      </c>
      <c r="FA40" s="15">
        <v>6.8</v>
      </c>
      <c r="FB40">
        <v>7.5</v>
      </c>
      <c r="FC40">
        <v>5.8</v>
      </c>
      <c r="FD40">
        <f t="shared" si="49"/>
        <v>154.88051782197678</v>
      </c>
      <c r="FE40" s="3">
        <f t="shared" si="50"/>
        <v>0.36580230496453892</v>
      </c>
      <c r="FG40" s="15">
        <v>6.7</v>
      </c>
      <c r="FH40">
        <v>6.9</v>
      </c>
      <c r="FI40">
        <v>4.5999999999999996</v>
      </c>
      <c r="FJ40">
        <f t="shared" si="51"/>
        <v>111.34746842118302</v>
      </c>
      <c r="FK40" s="3">
        <f t="shared" si="52"/>
        <v>-0.28107505070993916</v>
      </c>
      <c r="FM40" s="15">
        <v>4.2</v>
      </c>
      <c r="FN40">
        <v>5.5</v>
      </c>
      <c r="FO40">
        <v>4.2</v>
      </c>
      <c r="FP40">
        <f t="shared" si="53"/>
        <v>50.799553208546961</v>
      </c>
      <c r="FQ40" s="3">
        <f t="shared" si="54"/>
        <v>-0.54377451118697617</v>
      </c>
      <c r="FS40" s="15">
        <v>4.4000000000000004</v>
      </c>
      <c r="FT40">
        <v>5.5</v>
      </c>
      <c r="FU40">
        <v>3.7</v>
      </c>
      <c r="FV40">
        <f t="shared" si="55"/>
        <v>46.883034367071687</v>
      </c>
      <c r="FW40" s="3">
        <f t="shared" si="56"/>
        <v>-7.7097505668934196E-2</v>
      </c>
    </row>
    <row r="41" spans="1:179">
      <c r="A41">
        <v>31</v>
      </c>
      <c r="B41">
        <v>7.5</v>
      </c>
      <c r="C41">
        <v>5.4</v>
      </c>
      <c r="D41">
        <v>1.9</v>
      </c>
      <c r="E41">
        <f t="shared" si="1"/>
        <v>40.290925782289094</v>
      </c>
      <c r="G41">
        <v>8.1</v>
      </c>
      <c r="H41">
        <v>5.5</v>
      </c>
      <c r="I41">
        <v>2.6</v>
      </c>
      <c r="J41">
        <f t="shared" si="2"/>
        <v>60.648446177550937</v>
      </c>
      <c r="K41" s="3">
        <f t="shared" si="3"/>
        <v>0.50526315789473653</v>
      </c>
      <c r="M41">
        <v>6.1</v>
      </c>
      <c r="N41">
        <v>5.0999999999999996</v>
      </c>
      <c r="O41">
        <v>3.3</v>
      </c>
      <c r="P41">
        <f t="shared" si="4"/>
        <v>53.754221099248142</v>
      </c>
      <c r="Q41" s="3">
        <f t="shared" si="5"/>
        <v>-0.11367521367521363</v>
      </c>
      <c r="S41">
        <v>7.1</v>
      </c>
      <c r="T41">
        <v>5.4</v>
      </c>
      <c r="U41">
        <v>2.8</v>
      </c>
      <c r="V41">
        <f t="shared" si="6"/>
        <v>56.209375758028571</v>
      </c>
      <c r="W41" s="3">
        <f t="shared" si="7"/>
        <v>4.5673709125975404E-2</v>
      </c>
      <c r="Y41">
        <v>6.9</v>
      </c>
      <c r="Z41">
        <v>5.6</v>
      </c>
      <c r="AA41">
        <v>3</v>
      </c>
      <c r="AB41">
        <f t="shared" si="8"/>
        <v>60.695570067354801</v>
      </c>
      <c r="AC41" s="3">
        <f t="shared" si="0"/>
        <v>7.981220657277005E-2</v>
      </c>
      <c r="AE41">
        <v>7.4</v>
      </c>
      <c r="AF41">
        <v>5.2</v>
      </c>
      <c r="AG41">
        <v>3.2</v>
      </c>
      <c r="AH41">
        <f t="shared" si="9"/>
        <v>64.473858832072125</v>
      </c>
      <c r="AI41" s="3">
        <f t="shared" si="10"/>
        <v>6.2249827467218764E-2</v>
      </c>
      <c r="AK41">
        <v>7</v>
      </c>
      <c r="AL41">
        <v>5.6</v>
      </c>
      <c r="AM41">
        <v>3.3</v>
      </c>
      <c r="AN41">
        <f t="shared" si="11"/>
        <v>67.732737611395933</v>
      </c>
      <c r="AO41" s="3">
        <f t="shared" si="12"/>
        <v>5.054573804573799E-2</v>
      </c>
      <c r="AQ41">
        <v>7.6</v>
      </c>
      <c r="AR41">
        <v>5.9</v>
      </c>
      <c r="AS41">
        <v>3.3</v>
      </c>
      <c r="AT41">
        <f t="shared" si="13"/>
        <v>77.477958022831459</v>
      </c>
      <c r="AU41" s="3">
        <f t="shared" si="14"/>
        <v>0.143877551020408</v>
      </c>
      <c r="AW41" s="15">
        <v>6.7</v>
      </c>
      <c r="AX41">
        <v>5.9</v>
      </c>
      <c r="AY41">
        <v>3.6</v>
      </c>
      <c r="AZ41">
        <f t="shared" si="15"/>
        <v>74.512294557842722</v>
      </c>
      <c r="BA41" s="3">
        <f t="shared" si="16"/>
        <v>-3.8277511961722133E-2</v>
      </c>
      <c r="BC41" s="15">
        <v>8.3000000000000007</v>
      </c>
      <c r="BD41">
        <v>6.7</v>
      </c>
      <c r="BE41">
        <v>4.3</v>
      </c>
      <c r="BF41">
        <f t="shared" si="17"/>
        <v>125.20451001739201</v>
      </c>
      <c r="BG41" s="3">
        <f t="shared" si="18"/>
        <v>0.68032015065913343</v>
      </c>
      <c r="BI41" s="15">
        <v>7.6</v>
      </c>
      <c r="BJ41">
        <v>6.9</v>
      </c>
      <c r="BK41">
        <v>4</v>
      </c>
      <c r="BL41">
        <f t="shared" si="19"/>
        <v>109.83007916949916</v>
      </c>
      <c r="BM41" s="3">
        <f t="shared" si="20"/>
        <v>-0.12279454506676483</v>
      </c>
      <c r="BO41" s="15">
        <v>8</v>
      </c>
      <c r="BP41">
        <v>7.7</v>
      </c>
      <c r="BQ41">
        <v>4.5</v>
      </c>
      <c r="BR41">
        <f t="shared" si="21"/>
        <v>145.14158059584844</v>
      </c>
      <c r="BS41" s="3">
        <f t="shared" si="22"/>
        <v>0.3215102974828376</v>
      </c>
      <c r="BU41" s="15">
        <v>8.5</v>
      </c>
      <c r="BV41">
        <v>7.6</v>
      </c>
      <c r="BW41">
        <v>4.5</v>
      </c>
      <c r="BX41">
        <f t="shared" si="23"/>
        <v>152.21016406642545</v>
      </c>
      <c r="BY41" s="3">
        <f t="shared" si="24"/>
        <v>4.8701298701298537E-2</v>
      </c>
      <c r="CA41" s="15">
        <v>9.9</v>
      </c>
      <c r="CB41">
        <v>8.5</v>
      </c>
      <c r="CC41">
        <v>5.3</v>
      </c>
      <c r="CD41">
        <f t="shared" si="25"/>
        <v>233.52243592296327</v>
      </c>
      <c r="CE41" s="3">
        <f t="shared" si="26"/>
        <v>0.53421052631578958</v>
      </c>
      <c r="CG41" s="15">
        <v>10.1</v>
      </c>
      <c r="CH41">
        <v>9</v>
      </c>
      <c r="CI41">
        <v>5.8</v>
      </c>
      <c r="CJ41">
        <f t="shared" si="27"/>
        <v>276.05174647093509</v>
      </c>
      <c r="CK41" s="3">
        <f t="shared" si="28"/>
        <v>0.18212087579457167</v>
      </c>
      <c r="CM41" s="15">
        <v>9.1999999999999993</v>
      </c>
      <c r="CN41">
        <v>9.1999999999999993</v>
      </c>
      <c r="CO41">
        <v>5.9</v>
      </c>
      <c r="CP41">
        <f t="shared" si="29"/>
        <v>261.47266216317604</v>
      </c>
      <c r="CQ41" s="3">
        <f t="shared" si="30"/>
        <v>-5.2812867493645971E-2</v>
      </c>
      <c r="CS41" s="15">
        <v>8.4</v>
      </c>
      <c r="CT41">
        <v>8.8000000000000007</v>
      </c>
      <c r="CU41">
        <v>6</v>
      </c>
      <c r="CV41">
        <f t="shared" si="31"/>
        <v>232.2265289533575</v>
      </c>
      <c r="CW41" s="3">
        <f t="shared" si="32"/>
        <v>-0.11185159078529991</v>
      </c>
      <c r="CY41" s="15" t="s">
        <v>50</v>
      </c>
      <c r="DC41" s="3"/>
      <c r="DE41" s="15"/>
      <c r="DI41" s="3"/>
      <c r="DK41" s="15"/>
      <c r="DO41" s="3"/>
      <c r="DQ41" s="15"/>
      <c r="DU41" s="3"/>
      <c r="EA41" s="3"/>
      <c r="EC41" s="15"/>
      <c r="EG41" s="3"/>
      <c r="EI41" s="15"/>
      <c r="EM41" s="3"/>
      <c r="EO41" s="15"/>
      <c r="ES41" s="3"/>
      <c r="EU41" s="15"/>
      <c r="EY41" s="3"/>
      <c r="FA41" s="15"/>
      <c r="FE41" s="3"/>
      <c r="FG41" s="15"/>
      <c r="FK41" s="3"/>
      <c r="FM41" s="15"/>
      <c r="FQ41" s="3"/>
      <c r="FS41" s="15"/>
      <c r="FW41" s="3"/>
    </row>
    <row r="42" spans="1:179">
      <c r="A42">
        <v>32</v>
      </c>
      <c r="B42">
        <v>12</v>
      </c>
      <c r="C42">
        <v>5.4</v>
      </c>
      <c r="D42">
        <v>1.5</v>
      </c>
      <c r="E42">
        <f t="shared" si="1"/>
        <v>50.893800988154652</v>
      </c>
      <c r="G42">
        <v>9.9</v>
      </c>
      <c r="H42">
        <v>5.6</v>
      </c>
      <c r="I42">
        <v>2.5</v>
      </c>
      <c r="J42">
        <f t="shared" si="2"/>
        <v>72.570790297924219</v>
      </c>
      <c r="K42" s="3">
        <f t="shared" si="3"/>
        <v>0.42592592592592582</v>
      </c>
      <c r="M42">
        <v>9.9</v>
      </c>
      <c r="N42">
        <v>6</v>
      </c>
      <c r="O42">
        <v>2.6</v>
      </c>
      <c r="P42">
        <f t="shared" si="4"/>
        <v>80.864594903401269</v>
      </c>
      <c r="Q42" s="3">
        <f t="shared" si="5"/>
        <v>0.11428571428571423</v>
      </c>
      <c r="S42">
        <v>10.7</v>
      </c>
      <c r="T42">
        <v>6.2</v>
      </c>
      <c r="U42">
        <v>3.7</v>
      </c>
      <c r="V42">
        <f t="shared" si="6"/>
        <v>128.52150826080722</v>
      </c>
      <c r="W42" s="3">
        <f t="shared" si="7"/>
        <v>0.5893421393421393</v>
      </c>
      <c r="Y42">
        <v>10.4</v>
      </c>
      <c r="Z42">
        <v>6.6</v>
      </c>
      <c r="AA42">
        <v>3.9</v>
      </c>
      <c r="AB42">
        <f t="shared" si="8"/>
        <v>140.1652978325622</v>
      </c>
      <c r="AC42" s="3">
        <f t="shared" si="0"/>
        <v>9.0597984176519084E-2</v>
      </c>
      <c r="AE42">
        <v>10.6</v>
      </c>
      <c r="AF42">
        <v>5.4</v>
      </c>
      <c r="AG42">
        <v>4</v>
      </c>
      <c r="AH42">
        <f t="shared" si="9"/>
        <v>119.8831756609865</v>
      </c>
      <c r="AI42" s="3">
        <f t="shared" si="10"/>
        <v>-0.14470145239376012</v>
      </c>
      <c r="AK42">
        <v>10.199999999999999</v>
      </c>
      <c r="AL42">
        <v>5.5</v>
      </c>
      <c r="AM42">
        <v>3.8</v>
      </c>
      <c r="AN42">
        <f t="shared" si="11"/>
        <v>111.62078698204533</v>
      </c>
      <c r="AO42" s="3">
        <f t="shared" si="12"/>
        <v>-6.8920335429769469E-2</v>
      </c>
      <c r="AQ42">
        <v>10.9</v>
      </c>
      <c r="AR42">
        <v>5.3</v>
      </c>
      <c r="AS42">
        <v>3.7</v>
      </c>
      <c r="AT42">
        <f t="shared" si="13"/>
        <v>111.91871468536077</v>
      </c>
      <c r="AU42" s="3">
        <f t="shared" si="14"/>
        <v>2.6691059198799627E-3</v>
      </c>
      <c r="AW42" s="15">
        <v>10.9</v>
      </c>
      <c r="AX42">
        <v>5.6</v>
      </c>
      <c r="AY42">
        <v>4.0999999999999996</v>
      </c>
      <c r="AZ42">
        <f t="shared" si="15"/>
        <v>131.03792397633262</v>
      </c>
      <c r="BA42" s="3">
        <f t="shared" si="16"/>
        <v>0.17083120856705739</v>
      </c>
      <c r="BC42" s="15">
        <v>9.9</v>
      </c>
      <c r="BD42">
        <v>5.6</v>
      </c>
      <c r="BE42">
        <v>4.2</v>
      </c>
      <c r="BF42">
        <f t="shared" si="17"/>
        <v>121.9189277005127</v>
      </c>
      <c r="BG42" s="3">
        <f t="shared" si="18"/>
        <v>-6.9590512418885309E-2</v>
      </c>
      <c r="BI42" s="15">
        <v>9.4</v>
      </c>
      <c r="BJ42">
        <v>5.2</v>
      </c>
      <c r="BK42">
        <v>4.2</v>
      </c>
      <c r="BL42">
        <f t="shared" si="19"/>
        <v>107.49273423522835</v>
      </c>
      <c r="BM42" s="3">
        <f t="shared" si="20"/>
        <v>-0.11832611832611842</v>
      </c>
      <c r="BO42" s="15">
        <v>10.1</v>
      </c>
      <c r="BP42">
        <v>6.7</v>
      </c>
      <c r="BQ42">
        <v>4.7</v>
      </c>
      <c r="BR42">
        <f t="shared" si="21"/>
        <v>166.53006698026337</v>
      </c>
      <c r="BS42" s="3">
        <f t="shared" si="22"/>
        <v>0.54922161172161199</v>
      </c>
      <c r="BU42" s="15">
        <v>10.4</v>
      </c>
      <c r="BV42">
        <v>6.7</v>
      </c>
      <c r="BW42">
        <v>4.5</v>
      </c>
      <c r="BX42">
        <f t="shared" si="23"/>
        <v>164.17963207660259</v>
      </c>
      <c r="BY42" s="3">
        <f t="shared" si="24"/>
        <v>-1.4114177375184445E-2</v>
      </c>
      <c r="CA42" s="15">
        <v>7.1</v>
      </c>
      <c r="CB42">
        <v>10.5</v>
      </c>
      <c r="CC42">
        <v>5.9</v>
      </c>
      <c r="CD42">
        <f t="shared" si="25"/>
        <v>230.30230345303374</v>
      </c>
      <c r="CE42" s="3">
        <f t="shared" si="26"/>
        <v>0.40274588595484112</v>
      </c>
      <c r="CG42" s="15">
        <v>8.1999999999999993</v>
      </c>
      <c r="CH42">
        <v>11.5</v>
      </c>
      <c r="CI42">
        <v>5.4</v>
      </c>
      <c r="CJ42">
        <f t="shared" si="27"/>
        <v>266.62696851016574</v>
      </c>
      <c r="CK42" s="3">
        <f t="shared" si="28"/>
        <v>0.15772601711966722</v>
      </c>
      <c r="CM42" s="15">
        <v>8.6</v>
      </c>
      <c r="CN42">
        <v>12.6</v>
      </c>
      <c r="CO42">
        <v>6.2</v>
      </c>
      <c r="CP42">
        <f t="shared" si="29"/>
        <v>351.77041260775627</v>
      </c>
      <c r="CQ42" s="3">
        <f t="shared" si="30"/>
        <v>0.31933545422410731</v>
      </c>
      <c r="CS42" s="15">
        <v>12.3</v>
      </c>
      <c r="CT42">
        <v>8.5</v>
      </c>
      <c r="CU42">
        <v>5.3</v>
      </c>
      <c r="CV42">
        <f t="shared" si="31"/>
        <v>290.13393554065135</v>
      </c>
      <c r="CW42" s="3">
        <f t="shared" si="32"/>
        <v>-0.17521791162076228</v>
      </c>
      <c r="CY42" s="15">
        <v>11.5</v>
      </c>
      <c r="CZ42">
        <v>8.4</v>
      </c>
      <c r="DA42">
        <v>7.4</v>
      </c>
      <c r="DB42">
        <f t="shared" si="33"/>
        <v>374.28934874868793</v>
      </c>
      <c r="DC42" s="3">
        <f t="shared" si="34"/>
        <v>0.2900571181072521</v>
      </c>
      <c r="DE42" s="15">
        <v>8.5</v>
      </c>
      <c r="DF42">
        <v>12.5</v>
      </c>
      <c r="DG42">
        <v>6.7</v>
      </c>
      <c r="DH42">
        <f t="shared" si="35"/>
        <v>372.73687837903896</v>
      </c>
      <c r="DI42" s="3">
        <f t="shared" si="36"/>
        <v>-4.1477813216944086E-3</v>
      </c>
      <c r="DK42" s="15">
        <v>9.1</v>
      </c>
      <c r="DL42">
        <v>11.7</v>
      </c>
      <c r="DM42">
        <v>8.1999999999999993</v>
      </c>
      <c r="DN42">
        <f t="shared" si="37"/>
        <v>457.13000543119705</v>
      </c>
      <c r="DO42" s="3">
        <f t="shared" si="38"/>
        <v>0.22641474978050893</v>
      </c>
      <c r="DQ42" s="15">
        <v>9.6</v>
      </c>
      <c r="DR42">
        <v>12.3</v>
      </c>
      <c r="DS42">
        <v>7.1</v>
      </c>
      <c r="DT42">
        <f t="shared" si="39"/>
        <v>438.96845830079451</v>
      </c>
      <c r="DU42" s="3">
        <f t="shared" si="40"/>
        <v>-3.9729501267962701E-2</v>
      </c>
      <c r="DW42">
        <v>9.4</v>
      </c>
      <c r="DX42">
        <v>11.9</v>
      </c>
      <c r="DY42">
        <v>9.4</v>
      </c>
      <c r="DZ42">
        <f>4/3*PI()*(DW42/2)*(DX42/2)*(DY42/2)</f>
        <v>550.55573496120167</v>
      </c>
      <c r="EA42" s="3">
        <f>(DZ42-DT42)/DT42</f>
        <v>0.25420340471010372</v>
      </c>
      <c r="EC42" s="15">
        <v>9.9</v>
      </c>
      <c r="ED42">
        <v>12.1</v>
      </c>
      <c r="EE42">
        <v>8.4</v>
      </c>
      <c r="EF42">
        <f t="shared" si="41"/>
        <v>526.86393756292989</v>
      </c>
      <c r="EG42" s="3">
        <f t="shared" si="42"/>
        <v>-4.3032514046813741E-2</v>
      </c>
      <c r="EI42" s="15">
        <v>10.199999999999999</v>
      </c>
      <c r="EJ42">
        <v>12.8</v>
      </c>
      <c r="EK42">
        <v>9.6</v>
      </c>
      <c r="EL42">
        <f t="shared" si="43"/>
        <v>656.26613896429342</v>
      </c>
      <c r="EM42" s="3">
        <f t="shared" si="44"/>
        <v>0.24560838610425376</v>
      </c>
      <c r="EO42" s="15">
        <v>9.6999999999999993</v>
      </c>
      <c r="EP42">
        <v>13</v>
      </c>
      <c r="EQ42">
        <v>10.4</v>
      </c>
      <c r="ER42">
        <f t="shared" si="45"/>
        <v>686.66837827063307</v>
      </c>
      <c r="ES42" s="3">
        <f t="shared" si="46"/>
        <v>4.6326082516339913E-2</v>
      </c>
      <c r="EU42" s="15">
        <v>10.8</v>
      </c>
      <c r="EV42">
        <v>11.9</v>
      </c>
      <c r="EW42">
        <v>9.3000000000000007</v>
      </c>
      <c r="EX42">
        <f t="shared" si="47"/>
        <v>625.82410615100832</v>
      </c>
      <c r="EY42" s="3">
        <f t="shared" si="48"/>
        <v>-8.8607942414445223E-2</v>
      </c>
      <c r="FA42" s="15">
        <v>10.4</v>
      </c>
      <c r="FB42">
        <v>12.6</v>
      </c>
      <c r="FC42">
        <v>9.6999999999999993</v>
      </c>
      <c r="FD42">
        <f t="shared" si="49"/>
        <v>665.54012047769038</v>
      </c>
      <c r="FE42" s="3">
        <f t="shared" si="50"/>
        <v>6.3461943917351715E-2</v>
      </c>
      <c r="FG42" s="15">
        <v>10.9</v>
      </c>
      <c r="FH42">
        <v>13.4</v>
      </c>
      <c r="FI42">
        <v>11.1</v>
      </c>
      <c r="FJ42">
        <f t="shared" si="51"/>
        <v>848.89289251915147</v>
      </c>
      <c r="FK42" s="3">
        <f t="shared" si="52"/>
        <v>0.27549469430912732</v>
      </c>
      <c r="FM42" s="15">
        <v>11.3</v>
      </c>
      <c r="FN42">
        <v>12</v>
      </c>
      <c r="FO42">
        <v>8.3000000000000007</v>
      </c>
      <c r="FP42">
        <f t="shared" si="53"/>
        <v>589.29994996037351</v>
      </c>
      <c r="FQ42" s="3">
        <f t="shared" si="54"/>
        <v>-0.30580176232647799</v>
      </c>
      <c r="FS42" s="15">
        <v>10.8</v>
      </c>
      <c r="FT42">
        <v>12.1</v>
      </c>
      <c r="FU42">
        <v>9</v>
      </c>
      <c r="FV42">
        <f t="shared" si="55"/>
        <v>615.81499195667129</v>
      </c>
      <c r="FW42" s="3">
        <f t="shared" si="56"/>
        <v>4.4994135835376772E-2</v>
      </c>
    </row>
    <row r="43" spans="1:179">
      <c r="A43">
        <v>33</v>
      </c>
      <c r="B43">
        <v>7.5</v>
      </c>
      <c r="C43">
        <v>5.8</v>
      </c>
      <c r="D43">
        <v>2.5</v>
      </c>
      <c r="E43">
        <f t="shared" si="1"/>
        <v>56.941366846314992</v>
      </c>
      <c r="G43">
        <v>8.1999999999999993</v>
      </c>
      <c r="H43">
        <v>5.8</v>
      </c>
      <c r="I43">
        <v>2.8</v>
      </c>
      <c r="J43">
        <f t="shared" si="2"/>
        <v>69.726601748874245</v>
      </c>
      <c r="K43" s="3">
        <f t="shared" si="3"/>
        <v>0.22453333333333322</v>
      </c>
      <c r="M43">
        <v>6.2</v>
      </c>
      <c r="N43">
        <v>5.2</v>
      </c>
      <c r="O43">
        <v>3.3</v>
      </c>
      <c r="P43">
        <f t="shared" si="4"/>
        <v>55.7067209334542</v>
      </c>
      <c r="Q43" s="3">
        <f t="shared" si="5"/>
        <v>-0.20106932596419558</v>
      </c>
      <c r="S43">
        <v>6.8</v>
      </c>
      <c r="T43">
        <v>5.2</v>
      </c>
      <c r="U43">
        <v>3.7</v>
      </c>
      <c r="V43">
        <f t="shared" si="6"/>
        <v>68.503475009076638</v>
      </c>
      <c r="W43" s="3">
        <f t="shared" si="7"/>
        <v>0.22971652003910098</v>
      </c>
      <c r="Y43">
        <v>7.1</v>
      </c>
      <c r="Z43">
        <v>6.6</v>
      </c>
      <c r="AA43">
        <v>3.8</v>
      </c>
      <c r="AB43">
        <f t="shared" si="8"/>
        <v>93.236186773237861</v>
      </c>
      <c r="AC43" s="3">
        <f t="shared" ref="AC43:AC66" si="59">(AB43-V43)/V43</f>
        <v>0.36104316986669893</v>
      </c>
      <c r="AE43">
        <v>6.8</v>
      </c>
      <c r="AF43">
        <v>5.8</v>
      </c>
      <c r="AG43">
        <v>3.7</v>
      </c>
      <c r="AH43">
        <f t="shared" si="9"/>
        <v>76.407722125508556</v>
      </c>
      <c r="AI43" s="3">
        <f t="shared" si="10"/>
        <v>-0.18049284542983562</v>
      </c>
      <c r="AK43">
        <v>7.1</v>
      </c>
      <c r="AL43">
        <v>6.7</v>
      </c>
      <c r="AM43">
        <v>4</v>
      </c>
      <c r="AN43">
        <f t="shared" si="11"/>
        <v>99.630375020844298</v>
      </c>
      <c r="AO43" s="3">
        <f t="shared" si="12"/>
        <v>0.3039307055534235</v>
      </c>
      <c r="AQ43">
        <v>7.6</v>
      </c>
      <c r="AR43">
        <v>6.4</v>
      </c>
      <c r="AS43">
        <v>4.4000000000000004</v>
      </c>
      <c r="AT43">
        <f t="shared" si="13"/>
        <v>112.05851555844552</v>
      </c>
      <c r="AU43" s="3">
        <f t="shared" si="14"/>
        <v>0.12474248475930211</v>
      </c>
      <c r="AW43" s="15">
        <v>6.7</v>
      </c>
      <c r="AX43">
        <v>6.2</v>
      </c>
      <c r="AY43">
        <v>4.4000000000000004</v>
      </c>
      <c r="AZ43">
        <f t="shared" si="15"/>
        <v>95.70128980875468</v>
      </c>
      <c r="BA43" s="3">
        <f t="shared" si="16"/>
        <v>-0.14597039473684198</v>
      </c>
      <c r="BC43" s="15"/>
      <c r="BG43" s="3"/>
      <c r="BI43" s="15"/>
      <c r="BM43" s="3"/>
      <c r="BS43" s="3"/>
      <c r="BY43" s="3"/>
      <c r="CA43" s="15"/>
      <c r="CE43" s="3"/>
      <c r="CG43" s="15"/>
      <c r="CK43" s="3"/>
      <c r="CM43" s="15"/>
      <c r="CQ43" s="3"/>
      <c r="CS43" s="15"/>
      <c r="CW43" s="3"/>
      <c r="DC43" s="3"/>
      <c r="DE43" s="15"/>
      <c r="DI43" s="3"/>
      <c r="DK43" s="15"/>
      <c r="DO43" s="3"/>
      <c r="DQ43" s="15"/>
      <c r="DU43" s="3"/>
      <c r="EA43" s="3"/>
      <c r="EC43" s="15"/>
      <c r="EG43" s="3"/>
      <c r="EI43" s="15"/>
      <c r="EM43" s="3"/>
      <c r="EO43" s="15"/>
      <c r="ES43" s="3"/>
      <c r="EU43" s="15"/>
      <c r="EY43" s="3"/>
      <c r="FA43" s="15"/>
      <c r="FE43" s="3"/>
      <c r="FG43" s="15"/>
      <c r="FK43" s="3"/>
      <c r="FM43" s="15"/>
      <c r="FQ43" s="3"/>
      <c r="FS43" s="15"/>
      <c r="FW43" s="3"/>
    </row>
    <row r="44" spans="1:179">
      <c r="A44">
        <v>34</v>
      </c>
      <c r="B44">
        <v>7.5</v>
      </c>
      <c r="C44">
        <v>5.7</v>
      </c>
      <c r="D44">
        <v>2.5</v>
      </c>
      <c r="E44">
        <f t="shared" si="1"/>
        <v>55.959619142068185</v>
      </c>
      <c r="G44">
        <v>6</v>
      </c>
      <c r="H44">
        <v>5.4</v>
      </c>
      <c r="I44">
        <v>2.2000000000000002</v>
      </c>
      <c r="J44">
        <f t="shared" si="2"/>
        <v>37.322120724646744</v>
      </c>
      <c r="K44" s="3">
        <f t="shared" si="3"/>
        <v>-0.33305263157894727</v>
      </c>
      <c r="M44">
        <v>5.5</v>
      </c>
      <c r="N44">
        <v>5.5</v>
      </c>
      <c r="O44">
        <v>2.8</v>
      </c>
      <c r="P44">
        <f t="shared" si="4"/>
        <v>44.348816293175908</v>
      </c>
      <c r="Q44" s="3">
        <f t="shared" si="5"/>
        <v>0.18827160493827141</v>
      </c>
      <c r="S44">
        <v>6.2</v>
      </c>
      <c r="T44">
        <v>5.7</v>
      </c>
      <c r="U44">
        <v>3</v>
      </c>
      <c r="V44">
        <f t="shared" si="6"/>
        <v>55.511942188931641</v>
      </c>
      <c r="W44" s="3">
        <f t="shared" si="7"/>
        <v>0.25171192443919727</v>
      </c>
      <c r="Y44">
        <v>6.3</v>
      </c>
      <c r="Z44">
        <v>5.5</v>
      </c>
      <c r="AA44">
        <v>3.3</v>
      </c>
      <c r="AB44">
        <f t="shared" si="8"/>
        <v>59.870901995787463</v>
      </c>
      <c r="AC44" s="3">
        <f t="shared" si="59"/>
        <v>7.8522920203734858E-2</v>
      </c>
      <c r="AE44">
        <v>5.9</v>
      </c>
      <c r="AF44">
        <v>4.9000000000000004</v>
      </c>
      <c r="AG44">
        <v>2.9</v>
      </c>
      <c r="AH44">
        <f t="shared" si="9"/>
        <v>43.89799774738578</v>
      </c>
      <c r="AI44" s="3">
        <f t="shared" si="10"/>
        <v>-0.26678910315273924</v>
      </c>
      <c r="AK44">
        <v>5.8</v>
      </c>
      <c r="AL44">
        <v>5.4</v>
      </c>
      <c r="AM44">
        <v>3.4</v>
      </c>
      <c r="AN44">
        <f t="shared" si="11"/>
        <v>55.756986415911648</v>
      </c>
      <c r="AO44" s="3">
        <f t="shared" si="12"/>
        <v>0.27014873746108603</v>
      </c>
      <c r="AQ44">
        <v>6</v>
      </c>
      <c r="AR44">
        <v>5.9</v>
      </c>
      <c r="AS44">
        <v>3.3</v>
      </c>
      <c r="AT44">
        <f t="shared" si="13"/>
        <v>61.166808965393273</v>
      </c>
      <c r="AU44" s="3">
        <f t="shared" si="14"/>
        <v>9.7025016903313069E-2</v>
      </c>
      <c r="AW44" s="15">
        <v>6.4</v>
      </c>
      <c r="AX44">
        <v>5.9</v>
      </c>
      <c r="AY44">
        <v>3.4</v>
      </c>
      <c r="AZ44">
        <f t="shared" si="15"/>
        <v>67.221705206411997</v>
      </c>
      <c r="BA44" s="3">
        <f t="shared" si="16"/>
        <v>9.8989898989898933E-2</v>
      </c>
      <c r="BC44" s="15">
        <v>6.2</v>
      </c>
      <c r="BD44">
        <v>5.7</v>
      </c>
      <c r="BE44">
        <v>4.0999999999999996</v>
      </c>
      <c r="BF44">
        <f t="shared" si="17"/>
        <v>75.866320991539908</v>
      </c>
      <c r="BG44" s="3">
        <f t="shared" si="18"/>
        <v>0.12859857926221333</v>
      </c>
      <c r="BI44" s="15">
        <v>6.7</v>
      </c>
      <c r="BJ44">
        <v>6.1</v>
      </c>
      <c r="BK44">
        <v>4</v>
      </c>
      <c r="BL44">
        <f t="shared" si="19"/>
        <v>85.597927834809894</v>
      </c>
      <c r="BM44" s="3">
        <f t="shared" si="20"/>
        <v>0.12827308239126539</v>
      </c>
      <c r="BO44" s="15">
        <v>6.6</v>
      </c>
      <c r="BP44">
        <v>6.1</v>
      </c>
      <c r="BQ44">
        <v>2.8</v>
      </c>
      <c r="BR44">
        <f t="shared" si="21"/>
        <v>59.024242775645021</v>
      </c>
      <c r="BS44" s="3">
        <f t="shared" si="22"/>
        <v>-0.31044776119402995</v>
      </c>
      <c r="BU44" s="15">
        <v>6</v>
      </c>
      <c r="BV44">
        <v>5.5</v>
      </c>
      <c r="BW44">
        <v>3.4</v>
      </c>
      <c r="BX44">
        <f t="shared" ref="BX44" si="60">4/3*PI()*(BU44/2)*(BV44/2)*(BW44/2)</f>
        <v>58.747782622129122</v>
      </c>
      <c r="BY44" s="3">
        <f t="shared" ref="BY44" si="61">(BX44-BR44)/BR44</f>
        <v>-4.6838407494144705E-3</v>
      </c>
      <c r="CA44" s="15">
        <v>6.7</v>
      </c>
      <c r="CB44">
        <v>6.3</v>
      </c>
      <c r="CC44">
        <v>3.8</v>
      </c>
      <c r="CD44">
        <f t="shared" si="25"/>
        <v>83.984196408415926</v>
      </c>
      <c r="CE44" s="3">
        <f t="shared" si="26"/>
        <v>0.42957219251336898</v>
      </c>
      <c r="CG44" s="15">
        <v>6.6</v>
      </c>
      <c r="CH44">
        <v>6.7</v>
      </c>
      <c r="CI44">
        <v>4.0999999999999996</v>
      </c>
      <c r="CJ44">
        <f t="shared" si="27"/>
        <v>94.929505213522759</v>
      </c>
      <c r="CK44" s="3">
        <f t="shared" si="28"/>
        <v>0.13032581453634082</v>
      </c>
      <c r="CM44" s="15">
        <v>7.2</v>
      </c>
      <c r="CN44">
        <v>7</v>
      </c>
      <c r="CO44">
        <v>3.3</v>
      </c>
      <c r="CP44">
        <f t="shared" si="29"/>
        <v>87.084948357509063</v>
      </c>
      <c r="CQ44" s="3">
        <f t="shared" si="30"/>
        <v>-8.2635602475427575E-2</v>
      </c>
      <c r="CS44" s="15">
        <v>6.5</v>
      </c>
      <c r="CT44">
        <v>6.6</v>
      </c>
      <c r="CU44">
        <v>3.5</v>
      </c>
      <c r="CV44">
        <f t="shared" si="31"/>
        <v>78.618356156084559</v>
      </c>
      <c r="CW44" s="3">
        <f t="shared" si="32"/>
        <v>-9.7222222222222363E-2</v>
      </c>
      <c r="CY44" s="15">
        <v>6.4</v>
      </c>
      <c r="CZ44">
        <v>6.6</v>
      </c>
      <c r="DA44">
        <v>3.4</v>
      </c>
      <c r="DB44">
        <f t="shared" si="33"/>
        <v>75.197161756325286</v>
      </c>
      <c r="DC44" s="3">
        <f t="shared" si="34"/>
        <v>-4.3516483516483372E-2</v>
      </c>
      <c r="DE44" s="15">
        <v>6.5</v>
      </c>
      <c r="DF44">
        <v>6.6</v>
      </c>
      <c r="DG44">
        <v>4.2</v>
      </c>
      <c r="DH44">
        <f t="shared" si="35"/>
        <v>94.342027387301471</v>
      </c>
      <c r="DI44" s="3">
        <f t="shared" si="36"/>
        <v>0.25459558823529393</v>
      </c>
      <c r="DK44" s="15">
        <v>6.7</v>
      </c>
      <c r="DL44">
        <v>5.8</v>
      </c>
      <c r="DM44">
        <v>3.7</v>
      </c>
      <c r="DN44">
        <f t="shared" si="37"/>
        <v>75.2840791530746</v>
      </c>
      <c r="DO44" s="3">
        <f t="shared" si="38"/>
        <v>-0.20200910200910194</v>
      </c>
      <c r="DQ44" s="15">
        <v>5.4</v>
      </c>
      <c r="DR44">
        <v>6.5</v>
      </c>
      <c r="DS44">
        <v>5.2</v>
      </c>
      <c r="DT44">
        <f t="shared" si="39"/>
        <v>95.56724852220151</v>
      </c>
      <c r="DU44" s="3">
        <f t="shared" si="40"/>
        <v>0.26942176350308117</v>
      </c>
      <c r="DW44">
        <v>5.3</v>
      </c>
      <c r="DX44">
        <v>5.3</v>
      </c>
      <c r="DY44">
        <v>4.0999999999999996</v>
      </c>
      <c r="DZ44">
        <f>4/3*PI()*(DW44/2)*(DX44/2)*(DY44/2)</f>
        <v>60.30234738688047</v>
      </c>
      <c r="EA44" s="3">
        <f>(DZ44-DT44)/DT44</f>
        <v>-0.36900613631382873</v>
      </c>
      <c r="EC44" s="15">
        <v>5.2</v>
      </c>
      <c r="ED44">
        <v>5.5</v>
      </c>
      <c r="EE44">
        <v>4.2</v>
      </c>
      <c r="EF44">
        <f t="shared" si="41"/>
        <v>62.894684924867661</v>
      </c>
      <c r="EG44" s="3">
        <f t="shared" si="42"/>
        <v>4.2988998775712446E-2</v>
      </c>
      <c r="EI44" s="15">
        <v>4.7</v>
      </c>
      <c r="EJ44">
        <v>4.8</v>
      </c>
      <c r="EK44">
        <v>3.5</v>
      </c>
      <c r="EL44">
        <f t="shared" si="43"/>
        <v>41.343359321241671</v>
      </c>
      <c r="EM44" s="3">
        <f t="shared" si="44"/>
        <v>-0.34265734265734277</v>
      </c>
      <c r="EO44" s="15">
        <v>4.0999999999999996</v>
      </c>
      <c r="EP44">
        <v>4.0999999999999996</v>
      </c>
      <c r="EQ44">
        <v>3</v>
      </c>
      <c r="ER44">
        <f t="shared" si="45"/>
        <v>26.405086253422205</v>
      </c>
      <c r="ES44" s="3">
        <f t="shared" si="46"/>
        <v>-0.36132218844984809</v>
      </c>
      <c r="EU44" s="15">
        <v>4.2</v>
      </c>
      <c r="EV44">
        <v>4.5</v>
      </c>
      <c r="EW44">
        <v>3.6</v>
      </c>
      <c r="EX44">
        <f t="shared" si="47"/>
        <v>35.625660691708255</v>
      </c>
      <c r="EY44" s="3">
        <f t="shared" si="48"/>
        <v>0.34919690660321273</v>
      </c>
      <c r="FA44" s="15">
        <v>5</v>
      </c>
      <c r="FB44">
        <v>5.6</v>
      </c>
      <c r="FC44">
        <v>4.5</v>
      </c>
      <c r="FD44">
        <f t="shared" si="49"/>
        <v>65.973445725385645</v>
      </c>
      <c r="FE44" s="3">
        <f t="shared" si="50"/>
        <v>0.85185185185185153</v>
      </c>
      <c r="FG44" s="15">
        <v>4.0999999999999996</v>
      </c>
      <c r="FH44">
        <v>3.9</v>
      </c>
      <c r="FI44">
        <v>2.2000000000000002</v>
      </c>
      <c r="FJ44">
        <f t="shared" si="51"/>
        <v>18.419157727996954</v>
      </c>
      <c r="FK44" s="3">
        <f t="shared" si="52"/>
        <v>-0.72080952380952379</v>
      </c>
      <c r="FM44" s="15" t="s">
        <v>52</v>
      </c>
      <c r="FQ44" s="3"/>
      <c r="FS44" s="15" t="s">
        <v>52</v>
      </c>
      <c r="FW44" s="3"/>
    </row>
    <row r="45" spans="1:179">
      <c r="A45">
        <v>35</v>
      </c>
      <c r="B45">
        <v>8.4</v>
      </c>
      <c r="C45">
        <v>7.3</v>
      </c>
      <c r="D45">
        <v>3.2</v>
      </c>
      <c r="E45">
        <f t="shared" si="1"/>
        <v>102.7426461430006</v>
      </c>
      <c r="G45">
        <v>6.5</v>
      </c>
      <c r="H45">
        <v>6.3</v>
      </c>
      <c r="I45">
        <v>2.7</v>
      </c>
      <c r="J45">
        <f t="shared" si="2"/>
        <v>57.891698624025906</v>
      </c>
      <c r="K45" s="3">
        <f t="shared" si="3"/>
        <v>-0.43653681506849323</v>
      </c>
      <c r="M45">
        <v>6.6</v>
      </c>
      <c r="N45">
        <v>6.3</v>
      </c>
      <c r="O45">
        <v>3.2</v>
      </c>
      <c r="P45">
        <f t="shared" si="4"/>
        <v>69.667958686007239</v>
      </c>
      <c r="Q45" s="3">
        <f t="shared" si="5"/>
        <v>0.20341880341880333</v>
      </c>
      <c r="S45">
        <v>8</v>
      </c>
      <c r="T45">
        <v>6.6</v>
      </c>
      <c r="U45">
        <v>3.6</v>
      </c>
      <c r="V45">
        <f t="shared" si="6"/>
        <v>99.525655265724637</v>
      </c>
      <c r="W45" s="3">
        <f t="shared" si="7"/>
        <v>0.42857142857142871</v>
      </c>
      <c r="Y45">
        <v>8.9</v>
      </c>
      <c r="Z45">
        <v>6.5</v>
      </c>
      <c r="AA45">
        <v>4.4000000000000004</v>
      </c>
      <c r="AB45">
        <f t="shared" si="8"/>
        <v>133.27683234079097</v>
      </c>
      <c r="AC45" s="3">
        <f t="shared" si="59"/>
        <v>0.33912037037037035</v>
      </c>
      <c r="AE45">
        <v>8.6999999999999993</v>
      </c>
      <c r="AF45">
        <v>6.5</v>
      </c>
      <c r="AG45">
        <v>4.4000000000000004</v>
      </c>
      <c r="AH45">
        <f t="shared" si="9"/>
        <v>130.28184734436871</v>
      </c>
      <c r="AI45" s="3">
        <f t="shared" si="10"/>
        <v>-2.2471910112359487E-2</v>
      </c>
      <c r="AK45">
        <v>8</v>
      </c>
      <c r="AL45">
        <v>6.5</v>
      </c>
      <c r="AM45">
        <v>4.0999999999999996</v>
      </c>
      <c r="AN45">
        <f t="shared" si="11"/>
        <v>111.63125895755729</v>
      </c>
      <c r="AO45" s="3">
        <f t="shared" si="12"/>
        <v>-0.14315569487983293</v>
      </c>
      <c r="AQ45">
        <v>8.1999999999999993</v>
      </c>
      <c r="AR45">
        <v>7.1</v>
      </c>
      <c r="AS45">
        <v>5.0999999999999996</v>
      </c>
      <c r="AT45">
        <f t="shared" si="13"/>
        <v>155.46799564819804</v>
      </c>
      <c r="AU45" s="3">
        <f t="shared" si="14"/>
        <v>0.39269230769230751</v>
      </c>
      <c r="AW45" s="15">
        <v>8.1999999999999993</v>
      </c>
      <c r="AX45">
        <v>6.7</v>
      </c>
      <c r="AY45">
        <v>5</v>
      </c>
      <c r="AZ45">
        <f t="shared" si="15"/>
        <v>143.83258365685268</v>
      </c>
      <c r="BA45" s="3">
        <f t="shared" si="16"/>
        <v>-7.484120408726852E-2</v>
      </c>
      <c r="BC45" s="15">
        <v>9.5</v>
      </c>
      <c r="BD45">
        <v>8</v>
      </c>
      <c r="BE45">
        <v>5.9</v>
      </c>
      <c r="BF45">
        <f t="shared" si="17"/>
        <v>234.7816909782772</v>
      </c>
      <c r="BG45" s="3">
        <f t="shared" si="18"/>
        <v>0.63232617400800883</v>
      </c>
      <c r="BI45" s="15">
        <v>8.6</v>
      </c>
      <c r="BJ45">
        <v>7.6</v>
      </c>
      <c r="BK45">
        <v>5</v>
      </c>
      <c r="BL45">
        <f t="shared" si="19"/>
        <v>171.11207986552404</v>
      </c>
      <c r="BM45" s="3">
        <f t="shared" si="20"/>
        <v>-0.27118644067796621</v>
      </c>
      <c r="BO45" s="15">
        <v>8.5</v>
      </c>
      <c r="BP45">
        <v>7.1</v>
      </c>
      <c r="BQ45">
        <v>4.8</v>
      </c>
      <c r="BR45">
        <f t="shared" si="21"/>
        <v>151.67609331531517</v>
      </c>
      <c r="BS45" s="3">
        <f t="shared" si="22"/>
        <v>-0.11358629130966962</v>
      </c>
      <c r="BU45" s="15">
        <v>8.1999999999999993</v>
      </c>
      <c r="BV45">
        <v>7.1</v>
      </c>
      <c r="BW45">
        <v>4.4000000000000004</v>
      </c>
      <c r="BX45">
        <f t="shared" si="23"/>
        <v>134.129251147465</v>
      </c>
      <c r="BY45" s="3">
        <f t="shared" si="24"/>
        <v>-0.11568627450980383</v>
      </c>
      <c r="CA45" s="15">
        <v>9.1</v>
      </c>
      <c r="CB45">
        <v>8.1999999999999993</v>
      </c>
      <c r="CC45">
        <v>5.4</v>
      </c>
      <c r="CD45">
        <f t="shared" si="25"/>
        <v>210.98307942978329</v>
      </c>
      <c r="CE45" s="3">
        <f t="shared" si="26"/>
        <v>0.57298335467349548</v>
      </c>
      <c r="CG45" s="15">
        <v>9</v>
      </c>
      <c r="CH45">
        <v>9.1</v>
      </c>
      <c r="CI45">
        <v>5.9</v>
      </c>
      <c r="CJ45">
        <f t="shared" si="27"/>
        <v>253.008164356854</v>
      </c>
      <c r="CK45" s="3">
        <f t="shared" si="28"/>
        <v>0.19918699186991895</v>
      </c>
      <c r="CM45" s="15">
        <v>8.9</v>
      </c>
      <c r="CN45">
        <v>9.4</v>
      </c>
      <c r="CO45">
        <v>5.8</v>
      </c>
      <c r="CP45">
        <f t="shared" si="29"/>
        <v>254.06478668601136</v>
      </c>
      <c r="CQ45" s="3">
        <f t="shared" si="30"/>
        <v>4.1762380745431447E-3</v>
      </c>
      <c r="CS45" s="15">
        <v>9.6999999999999993</v>
      </c>
      <c r="CT45">
        <v>9.6999999999999993</v>
      </c>
      <c r="CU45">
        <v>6.8</v>
      </c>
      <c r="CV45">
        <f t="shared" si="31"/>
        <v>335.00477981309871</v>
      </c>
      <c r="CW45" s="3">
        <f t="shared" si="32"/>
        <v>0.31858013140214464</v>
      </c>
      <c r="CY45" s="15">
        <v>10.3</v>
      </c>
      <c r="CZ45">
        <v>10</v>
      </c>
      <c r="DA45">
        <v>6.6</v>
      </c>
      <c r="DB45">
        <f t="shared" si="33"/>
        <v>355.94244765172357</v>
      </c>
      <c r="DC45" s="3">
        <f t="shared" si="34"/>
        <v>6.2499609260220461E-2</v>
      </c>
      <c r="DE45" s="15">
        <v>11</v>
      </c>
      <c r="DF45">
        <v>10.199999999999999</v>
      </c>
      <c r="DG45">
        <v>6.4</v>
      </c>
      <c r="DH45">
        <f t="shared" si="35"/>
        <v>375.98580878162642</v>
      </c>
      <c r="DI45" s="3">
        <f t="shared" si="36"/>
        <v>5.6310679611650392E-2</v>
      </c>
      <c r="DK45" s="15">
        <v>13.9</v>
      </c>
      <c r="DL45">
        <v>11.4</v>
      </c>
      <c r="DM45">
        <v>9.1</v>
      </c>
      <c r="DN45">
        <f t="shared" si="37"/>
        <v>755.02210402988851</v>
      </c>
      <c r="DO45" s="3">
        <f t="shared" si="38"/>
        <v>1.0081133021390374</v>
      </c>
      <c r="DQ45" s="15">
        <v>14.4</v>
      </c>
      <c r="DR45">
        <v>12.3</v>
      </c>
      <c r="DS45">
        <v>9.6</v>
      </c>
      <c r="DT45">
        <f t="shared" si="39"/>
        <v>890.30222528611864</v>
      </c>
      <c r="DU45" s="3">
        <f t="shared" si="40"/>
        <v>0.1791737229071573</v>
      </c>
      <c r="DW45">
        <v>15.2</v>
      </c>
      <c r="DX45">
        <v>13.2</v>
      </c>
      <c r="DY45">
        <v>10.5</v>
      </c>
      <c r="DZ45">
        <f>4/3*PI()*(DW45/2)*(DX45/2)*(DY45/2)</f>
        <v>1103.0760125284478</v>
      </c>
      <c r="EA45" s="3">
        <f>(DZ45-DT45)/DT45</f>
        <v>0.23899051490514864</v>
      </c>
      <c r="EC45" s="15">
        <v>16.8</v>
      </c>
      <c r="ED45">
        <v>14.2</v>
      </c>
      <c r="EE45">
        <v>11.6</v>
      </c>
      <c r="EF45">
        <f t="shared" si="41"/>
        <v>1448.9527973180698</v>
      </c>
      <c r="EG45" s="3">
        <f t="shared" si="42"/>
        <v>0.31355661881977692</v>
      </c>
      <c r="EI45" s="15">
        <v>17.600000000000001</v>
      </c>
      <c r="EJ45">
        <v>14.2</v>
      </c>
      <c r="EK45">
        <v>8.4</v>
      </c>
      <c r="EL45">
        <f t="shared" si="43"/>
        <v>1099.2055703792255</v>
      </c>
      <c r="EM45" s="3">
        <f t="shared" si="44"/>
        <v>-0.24137931034482749</v>
      </c>
      <c r="EO45" s="15">
        <v>18.600000000000001</v>
      </c>
      <c r="EP45">
        <v>14.3</v>
      </c>
      <c r="EQ45">
        <v>9.4</v>
      </c>
      <c r="ER45">
        <f t="shared" ref="ER45" si="62">4/3*PI()*(EO45/2)*(EP45/2)*(EQ45/2)</f>
        <v>1309.107941936174</v>
      </c>
      <c r="ES45" s="3">
        <f t="shared" ref="ES45" si="63">(ER45-EL45)/EL45</f>
        <v>0.19095824949698198</v>
      </c>
      <c r="EU45" s="15">
        <v>17.600000000000001</v>
      </c>
      <c r="EV45">
        <v>17.7</v>
      </c>
      <c r="EW45">
        <v>9.8000000000000007</v>
      </c>
      <c r="EX45">
        <f t="shared" si="47"/>
        <v>1598.4926076289444</v>
      </c>
      <c r="EY45" s="3">
        <f t="shared" si="48"/>
        <v>0.2210548545483344</v>
      </c>
      <c r="FA45" s="15">
        <v>18.899999999999999</v>
      </c>
      <c r="FB45">
        <v>17.7</v>
      </c>
      <c r="FC45">
        <v>9.8000000000000007</v>
      </c>
      <c r="FD45">
        <f t="shared" si="49"/>
        <v>1716.5630843288093</v>
      </c>
      <c r="FE45" s="3">
        <f t="shared" si="50"/>
        <v>7.3863636363636173E-2</v>
      </c>
      <c r="FG45" s="15"/>
      <c r="FK45" s="3"/>
      <c r="FM45" s="15"/>
      <c r="FQ45" s="3"/>
      <c r="FS45" s="15"/>
      <c r="FW45" s="3"/>
    </row>
    <row r="46" spans="1:179">
      <c r="A46">
        <v>36</v>
      </c>
      <c r="B46">
        <v>9.8000000000000007</v>
      </c>
      <c r="C46">
        <v>6.5</v>
      </c>
      <c r="D46">
        <v>2.4</v>
      </c>
      <c r="E46">
        <f t="shared" si="1"/>
        <v>80.047780813467924</v>
      </c>
      <c r="G46">
        <v>9</v>
      </c>
      <c r="H46">
        <v>5.3</v>
      </c>
      <c r="I46">
        <v>2.7</v>
      </c>
      <c r="J46">
        <f t="shared" si="2"/>
        <v>67.434286309304909</v>
      </c>
      <c r="K46" s="3">
        <f t="shared" si="3"/>
        <v>-0.15757456828885397</v>
      </c>
      <c r="M46">
        <v>8.4</v>
      </c>
      <c r="N46">
        <v>5.2</v>
      </c>
      <c r="O46">
        <v>2.8</v>
      </c>
      <c r="P46">
        <f t="shared" si="4"/>
        <v>64.038224650774339</v>
      </c>
      <c r="Q46" s="3">
        <f t="shared" si="5"/>
        <v>-5.0361052876776204E-2</v>
      </c>
      <c r="S46">
        <v>8.6999999999999993</v>
      </c>
      <c r="T46">
        <v>4.8</v>
      </c>
      <c r="U46">
        <v>2.8</v>
      </c>
      <c r="V46">
        <f t="shared" si="6"/>
        <v>61.223357633157867</v>
      </c>
      <c r="W46" s="3">
        <f t="shared" si="7"/>
        <v>-4.3956043956044223E-2</v>
      </c>
      <c r="Y46">
        <v>9.1999999999999993</v>
      </c>
      <c r="Z46">
        <v>5.6</v>
      </c>
      <c r="AA46">
        <v>3.8</v>
      </c>
      <c r="AB46">
        <f t="shared" si="8"/>
        <v>102.50807389153253</v>
      </c>
      <c r="AC46" s="3">
        <f t="shared" si="59"/>
        <v>0.67432950191570895</v>
      </c>
      <c r="AE46">
        <v>9.4</v>
      </c>
      <c r="AF46">
        <v>4.7</v>
      </c>
      <c r="AG46">
        <v>3.7</v>
      </c>
      <c r="AH46">
        <f t="shared" si="9"/>
        <v>85.59059745195151</v>
      </c>
      <c r="AI46" s="3">
        <f t="shared" si="10"/>
        <v>-0.16503555083360566</v>
      </c>
      <c r="AK46">
        <v>9.3000000000000007</v>
      </c>
      <c r="AL46">
        <v>5.6</v>
      </c>
      <c r="AM46">
        <v>3.4</v>
      </c>
      <c r="AN46">
        <f t="shared" si="11"/>
        <v>92.714682392741963</v>
      </c>
      <c r="AO46" s="3">
        <f t="shared" si="12"/>
        <v>8.3234434071917093E-2</v>
      </c>
      <c r="AQ46">
        <v>8.6</v>
      </c>
      <c r="AR46">
        <v>4.8</v>
      </c>
      <c r="AS46">
        <v>3.1</v>
      </c>
      <c r="AT46">
        <f t="shared" si="13"/>
        <v>67.003888115763104</v>
      </c>
      <c r="AU46" s="3">
        <f t="shared" si="14"/>
        <v>-0.27731092436974786</v>
      </c>
      <c r="AW46" s="15">
        <v>9.1</v>
      </c>
      <c r="AX46">
        <v>5.6</v>
      </c>
      <c r="AY46">
        <v>3</v>
      </c>
      <c r="AZ46">
        <f t="shared" si="15"/>
        <v>80.047780813467909</v>
      </c>
      <c r="BA46" s="3">
        <f t="shared" si="16"/>
        <v>0.19467366841710407</v>
      </c>
      <c r="BC46" s="15"/>
      <c r="BG46" s="3"/>
      <c r="BI46" s="15"/>
      <c r="BM46" s="3"/>
      <c r="BS46" s="3"/>
      <c r="BY46" s="3"/>
      <c r="CA46" s="15"/>
      <c r="CE46" s="3"/>
      <c r="CG46" s="15"/>
      <c r="CK46" s="3"/>
      <c r="CM46" s="15"/>
      <c r="CQ46" s="3"/>
      <c r="CS46" s="15"/>
      <c r="CW46" s="3"/>
      <c r="DC46" s="3"/>
      <c r="DE46" s="15"/>
      <c r="DI46" s="3"/>
      <c r="DK46" s="15"/>
      <c r="DO46" s="3"/>
      <c r="DQ46" s="15"/>
      <c r="DU46" s="3"/>
      <c r="EA46" s="3"/>
      <c r="EC46" s="15"/>
      <c r="EG46" s="3"/>
      <c r="EI46" s="15"/>
      <c r="EM46" s="3"/>
      <c r="EO46" s="15"/>
      <c r="ES46" s="3"/>
      <c r="EU46" s="15"/>
      <c r="EY46" s="3"/>
      <c r="FA46" s="15"/>
      <c r="FE46" s="3"/>
      <c r="FG46" s="15"/>
      <c r="FK46" s="3"/>
      <c r="FM46" s="15"/>
      <c r="FQ46" s="3"/>
      <c r="FS46" s="15"/>
      <c r="FW46" s="3"/>
    </row>
    <row r="47" spans="1:179">
      <c r="A47">
        <v>37</v>
      </c>
      <c r="B47">
        <v>7.4</v>
      </c>
      <c r="C47">
        <v>5.3</v>
      </c>
      <c r="D47">
        <v>3</v>
      </c>
      <c r="E47">
        <f t="shared" si="1"/>
        <v>61.606631936895837</v>
      </c>
      <c r="G47">
        <v>6.9</v>
      </c>
      <c r="H47">
        <v>5.9</v>
      </c>
      <c r="I47">
        <v>2.4</v>
      </c>
      <c r="J47">
        <f t="shared" si="2"/>
        <v>51.157694771056192</v>
      </c>
      <c r="K47" s="3">
        <f t="shared" si="3"/>
        <v>-0.16960734319224877</v>
      </c>
      <c r="M47">
        <v>5.4</v>
      </c>
      <c r="N47">
        <v>4.8</v>
      </c>
      <c r="O47">
        <v>3.3</v>
      </c>
      <c r="P47">
        <f t="shared" si="4"/>
        <v>44.78654486957609</v>
      </c>
      <c r="Q47" s="3">
        <f t="shared" si="5"/>
        <v>-0.12453942520265295</v>
      </c>
      <c r="S47">
        <v>5.9</v>
      </c>
      <c r="T47">
        <v>5.3</v>
      </c>
      <c r="U47">
        <v>3.1</v>
      </c>
      <c r="V47">
        <f t="shared" si="6"/>
        <v>50.756094510172296</v>
      </c>
      <c r="W47" s="3">
        <f t="shared" si="7"/>
        <v>0.13328890759446316</v>
      </c>
      <c r="Y47">
        <v>6.3</v>
      </c>
      <c r="Z47">
        <v>6.3</v>
      </c>
      <c r="AA47">
        <v>3.2</v>
      </c>
      <c r="AB47">
        <f t="shared" si="8"/>
        <v>66.501233291188726</v>
      </c>
      <c r="AC47" s="3">
        <f t="shared" si="59"/>
        <v>0.31021178703694119</v>
      </c>
      <c r="AE47">
        <v>6</v>
      </c>
      <c r="AF47">
        <v>6.1</v>
      </c>
      <c r="AG47">
        <v>3.6</v>
      </c>
      <c r="AH47">
        <f t="shared" si="9"/>
        <v>68.989374672831858</v>
      </c>
      <c r="AI47" s="3">
        <f t="shared" si="10"/>
        <v>3.7414965986394801E-2</v>
      </c>
      <c r="AK47">
        <v>7.3</v>
      </c>
      <c r="AL47">
        <v>6.3</v>
      </c>
      <c r="AM47">
        <v>4.3</v>
      </c>
      <c r="AN47">
        <f t="shared" si="11"/>
        <v>103.54532306599278</v>
      </c>
      <c r="AO47" s="3">
        <f t="shared" si="12"/>
        <v>0.50088797814207631</v>
      </c>
      <c r="AQ47">
        <v>7.4</v>
      </c>
      <c r="AR47">
        <v>6</v>
      </c>
      <c r="AS47">
        <v>4.7</v>
      </c>
      <c r="AT47">
        <f t="shared" si="13"/>
        <v>109.26459249185299</v>
      </c>
      <c r="AU47" s="3">
        <f t="shared" si="14"/>
        <v>5.5234454406165152E-2</v>
      </c>
      <c r="AW47" s="15"/>
      <c r="BA47" s="3"/>
      <c r="BC47" s="15"/>
      <c r="BG47" s="3"/>
      <c r="BI47" s="15"/>
      <c r="BM47" s="3"/>
      <c r="BS47" s="3"/>
      <c r="BY47" s="3"/>
      <c r="CA47" s="15"/>
      <c r="CE47" s="3"/>
      <c r="CG47" s="15"/>
      <c r="CK47" s="3"/>
      <c r="CM47" s="15"/>
      <c r="CQ47" s="3"/>
      <c r="CS47" s="15"/>
      <c r="CW47" s="3"/>
      <c r="DC47" s="3"/>
      <c r="DE47" s="15"/>
      <c r="DI47" s="3"/>
      <c r="DK47" s="15"/>
      <c r="DO47" s="3"/>
      <c r="DQ47" s="15"/>
      <c r="DU47" s="3"/>
      <c r="EA47" s="3"/>
      <c r="EC47" s="15"/>
      <c r="EG47" s="3"/>
      <c r="EI47" s="15"/>
      <c r="EM47" s="3"/>
      <c r="EO47" s="15"/>
      <c r="ES47" s="3"/>
      <c r="EU47" s="15"/>
      <c r="EY47" s="3"/>
      <c r="FA47" s="15"/>
      <c r="FE47" s="3"/>
      <c r="FG47" s="15"/>
      <c r="FK47" s="3"/>
      <c r="FM47" s="15"/>
      <c r="FQ47" s="3"/>
      <c r="FS47" s="15"/>
      <c r="FW47" s="3"/>
    </row>
    <row r="48" spans="1:179">
      <c r="A48">
        <v>38</v>
      </c>
      <c r="B48">
        <v>7.5</v>
      </c>
      <c r="C48">
        <v>5.7</v>
      </c>
      <c r="D48">
        <v>2.8</v>
      </c>
      <c r="E48">
        <f t="shared" si="1"/>
        <v>62.674773439116365</v>
      </c>
      <c r="G48">
        <v>8.4</v>
      </c>
      <c r="H48">
        <v>5</v>
      </c>
      <c r="I48">
        <v>3.2</v>
      </c>
      <c r="J48">
        <f t="shared" si="2"/>
        <v>70.371675440411366</v>
      </c>
      <c r="K48" s="3">
        <f t="shared" si="3"/>
        <v>0.12280701754385979</v>
      </c>
      <c r="M48">
        <v>7.2</v>
      </c>
      <c r="N48">
        <v>5.9</v>
      </c>
      <c r="O48">
        <v>3.1</v>
      </c>
      <c r="P48">
        <f t="shared" si="4"/>
        <v>68.951675560988789</v>
      </c>
      <c r="Q48" s="3">
        <f t="shared" si="5"/>
        <v>-2.0178571428571285E-2</v>
      </c>
      <c r="S48">
        <v>7.9</v>
      </c>
      <c r="T48">
        <v>4.5999999999999996</v>
      </c>
      <c r="U48">
        <v>3.9</v>
      </c>
      <c r="V48">
        <f t="shared" si="6"/>
        <v>74.207560070444501</v>
      </c>
      <c r="W48" s="3">
        <f t="shared" si="7"/>
        <v>7.6225624202660644E-2</v>
      </c>
      <c r="Y48">
        <v>8.8000000000000007</v>
      </c>
      <c r="Z48">
        <v>5.6</v>
      </c>
      <c r="AA48">
        <v>3.9</v>
      </c>
      <c r="AB48">
        <f t="shared" si="8"/>
        <v>100.63149587978826</v>
      </c>
      <c r="AC48" s="3">
        <f t="shared" si="59"/>
        <v>0.35608145294441401</v>
      </c>
      <c r="AE48">
        <v>9.1</v>
      </c>
      <c r="AF48">
        <v>6.6</v>
      </c>
      <c r="AG48">
        <v>4.4000000000000004</v>
      </c>
      <c r="AH48">
        <f t="shared" si="9"/>
        <v>138.36830683470885</v>
      </c>
      <c r="AI48" s="3">
        <f t="shared" si="10"/>
        <v>0.37499999999999989</v>
      </c>
      <c r="AK48">
        <v>9</v>
      </c>
      <c r="AL48">
        <v>6.6</v>
      </c>
      <c r="AM48">
        <v>5</v>
      </c>
      <c r="AN48">
        <f t="shared" si="11"/>
        <v>155.50883635269474</v>
      </c>
      <c r="AO48" s="3">
        <f t="shared" si="12"/>
        <v>0.12387612387612378</v>
      </c>
      <c r="AQ48">
        <v>9.4</v>
      </c>
      <c r="AR48">
        <v>5.8</v>
      </c>
      <c r="AS48">
        <v>4</v>
      </c>
      <c r="AT48">
        <f t="shared" si="13"/>
        <v>114.186420982477</v>
      </c>
      <c r="AU48" s="3">
        <f t="shared" si="14"/>
        <v>-0.2657239057239057</v>
      </c>
      <c r="AW48" s="15"/>
      <c r="BA48" s="3"/>
      <c r="BC48" s="15"/>
      <c r="BG48" s="3"/>
      <c r="BI48" s="15"/>
      <c r="BM48" s="3"/>
      <c r="BS48" s="3"/>
      <c r="BY48" s="3"/>
      <c r="CA48" s="15"/>
      <c r="CE48" s="3"/>
      <c r="CG48" s="15"/>
      <c r="CK48" s="3"/>
      <c r="CM48" s="15"/>
      <c r="CQ48" s="3"/>
      <c r="CS48" s="15"/>
      <c r="CW48" s="3"/>
      <c r="DC48" s="3"/>
      <c r="DE48" s="15"/>
      <c r="DI48" s="3"/>
      <c r="DK48" s="15"/>
      <c r="DO48" s="3"/>
      <c r="DQ48" s="15"/>
      <c r="DU48" s="3"/>
      <c r="EA48" s="3"/>
      <c r="EC48" s="15"/>
      <c r="EG48" s="3"/>
      <c r="EI48" s="15"/>
      <c r="EM48" s="3"/>
      <c r="EO48" s="15"/>
      <c r="ES48" s="3"/>
      <c r="EU48" s="15"/>
      <c r="EY48" s="3"/>
      <c r="FA48" s="15"/>
      <c r="FE48" s="3"/>
      <c r="FG48" s="15"/>
      <c r="FK48" s="3"/>
      <c r="FM48" s="15"/>
      <c r="FQ48" s="3"/>
      <c r="FS48" s="15"/>
      <c r="FW48" s="3"/>
    </row>
    <row r="49" spans="1:179">
      <c r="A49">
        <v>39</v>
      </c>
      <c r="B49">
        <v>8</v>
      </c>
      <c r="C49">
        <v>6.2</v>
      </c>
      <c r="D49">
        <v>1.9</v>
      </c>
      <c r="E49">
        <f t="shared" si="1"/>
        <v>49.343948612383677</v>
      </c>
      <c r="G49">
        <v>6.3</v>
      </c>
      <c r="H49">
        <v>5.7</v>
      </c>
      <c r="I49">
        <v>3.4</v>
      </c>
      <c r="J49">
        <f t="shared" si="2"/>
        <v>63.928268907898691</v>
      </c>
      <c r="K49" s="3">
        <f t="shared" si="3"/>
        <v>0.29556451612903223</v>
      </c>
      <c r="M49">
        <v>5.3</v>
      </c>
      <c r="N49">
        <v>5.3</v>
      </c>
      <c r="O49">
        <v>2.5</v>
      </c>
      <c r="P49">
        <f t="shared" si="4"/>
        <v>36.769724016390533</v>
      </c>
      <c r="Q49" s="3">
        <f t="shared" si="5"/>
        <v>-0.42482841089652235</v>
      </c>
      <c r="S49">
        <v>5.8</v>
      </c>
      <c r="T49">
        <v>5.8</v>
      </c>
      <c r="U49">
        <v>3.6</v>
      </c>
      <c r="V49">
        <f t="shared" si="6"/>
        <v>63.409906120056384</v>
      </c>
      <c r="W49" s="3">
        <f t="shared" si="7"/>
        <v>0.72451406194375234</v>
      </c>
      <c r="Y49">
        <v>5.7</v>
      </c>
      <c r="Z49">
        <v>5.0999999999999996</v>
      </c>
      <c r="AA49">
        <v>2.7</v>
      </c>
      <c r="AB49">
        <f t="shared" si="8"/>
        <v>41.096744297934876</v>
      </c>
      <c r="AC49" s="3">
        <f t="shared" si="59"/>
        <v>-0.35188763376932225</v>
      </c>
      <c r="AE49">
        <v>5.4</v>
      </c>
      <c r="AF49">
        <v>5.0999999999999996</v>
      </c>
      <c r="AG49">
        <v>2.5</v>
      </c>
      <c r="AH49">
        <f t="shared" si="9"/>
        <v>36.04977569994287</v>
      </c>
      <c r="AI49" s="3">
        <f t="shared" si="10"/>
        <v>-0.12280701754385974</v>
      </c>
      <c r="AK49">
        <v>5.6</v>
      </c>
      <c r="AL49">
        <v>5.3</v>
      </c>
      <c r="AM49">
        <v>2.8</v>
      </c>
      <c r="AN49">
        <f t="shared" si="11"/>
        <v>43.513152647321022</v>
      </c>
      <c r="AO49" s="3">
        <f t="shared" si="12"/>
        <v>0.20702977487291213</v>
      </c>
      <c r="AQ49">
        <v>5</v>
      </c>
      <c r="AR49">
        <v>4.7</v>
      </c>
      <c r="AS49">
        <v>2.9</v>
      </c>
      <c r="AT49">
        <f t="shared" si="13"/>
        <v>35.683256557024059</v>
      </c>
      <c r="AU49" s="3">
        <f t="shared" si="14"/>
        <v>-0.17994320369657302</v>
      </c>
      <c r="AW49" s="15">
        <v>5.3</v>
      </c>
      <c r="AX49">
        <v>5</v>
      </c>
      <c r="AY49">
        <v>3.3</v>
      </c>
      <c r="AZ49">
        <f t="shared" si="15"/>
        <v>45.788712926071227</v>
      </c>
      <c r="BA49" s="3">
        <f t="shared" si="16"/>
        <v>0.28319882611885555</v>
      </c>
      <c r="BC49" s="15">
        <v>5</v>
      </c>
      <c r="BD49">
        <v>3.6</v>
      </c>
      <c r="BE49">
        <v>2.2999999999999998</v>
      </c>
      <c r="BF49">
        <f t="shared" si="17"/>
        <v>21.676989309769571</v>
      </c>
      <c r="BG49" s="3">
        <f t="shared" si="18"/>
        <v>-0.52658662092624353</v>
      </c>
      <c r="BI49" s="15">
        <v>5.2</v>
      </c>
      <c r="BJ49">
        <v>5.2</v>
      </c>
      <c r="BK49">
        <v>2.6</v>
      </c>
      <c r="BL49">
        <f t="shared" si="19"/>
        <v>36.811088319662808</v>
      </c>
      <c r="BM49" s="3">
        <f t="shared" si="20"/>
        <v>0.69816425120772985</v>
      </c>
      <c r="BO49" s="15">
        <v>6.8</v>
      </c>
      <c r="BP49">
        <v>5.3</v>
      </c>
      <c r="BQ49">
        <v>2.7</v>
      </c>
      <c r="BR49">
        <f t="shared" si="21"/>
        <v>50.950349655919261</v>
      </c>
      <c r="BS49" s="3">
        <f t="shared" si="22"/>
        <v>0.38410332271278985</v>
      </c>
      <c r="BU49" s="15">
        <v>6.6</v>
      </c>
      <c r="BV49">
        <v>5.2</v>
      </c>
      <c r="BW49">
        <v>2.5</v>
      </c>
      <c r="BX49">
        <f t="shared" si="23"/>
        <v>44.92477494633404</v>
      </c>
      <c r="BY49" s="3">
        <f t="shared" si="24"/>
        <v>-0.11826365766432356</v>
      </c>
      <c r="CA49" s="15">
        <v>5.8</v>
      </c>
      <c r="CB49">
        <v>4.8</v>
      </c>
      <c r="CC49">
        <v>2.4</v>
      </c>
      <c r="CD49">
        <f t="shared" si="25"/>
        <v>34.984775790375934</v>
      </c>
      <c r="CE49" s="3">
        <f t="shared" si="26"/>
        <v>-0.22125874125874126</v>
      </c>
      <c r="CG49" s="15">
        <v>5.7</v>
      </c>
      <c r="CH49">
        <v>5.3</v>
      </c>
      <c r="CI49">
        <v>2.8</v>
      </c>
      <c r="CJ49">
        <f t="shared" si="27"/>
        <v>44.290173230308902</v>
      </c>
      <c r="CK49" s="3">
        <f t="shared" si="28"/>
        <v>0.2659841954022989</v>
      </c>
      <c r="CM49" s="15">
        <v>5</v>
      </c>
      <c r="CN49">
        <v>4.5</v>
      </c>
      <c r="CO49">
        <v>2.1</v>
      </c>
      <c r="CP49">
        <f t="shared" si="29"/>
        <v>24.740042147019619</v>
      </c>
      <c r="CQ49" s="3">
        <f t="shared" si="30"/>
        <v>-0.44141012909632577</v>
      </c>
      <c r="CS49" s="15">
        <v>4.0999999999999996</v>
      </c>
      <c r="CT49">
        <v>4.5999999999999996</v>
      </c>
      <c r="CU49">
        <v>2</v>
      </c>
      <c r="CV49">
        <f t="shared" si="31"/>
        <v>19.75014581556783</v>
      </c>
      <c r="CW49" s="3">
        <f t="shared" si="32"/>
        <v>-0.20169312169312173</v>
      </c>
      <c r="CY49" s="15">
        <v>5.8</v>
      </c>
      <c r="CZ49">
        <v>4.8</v>
      </c>
      <c r="DA49">
        <v>2.1</v>
      </c>
      <c r="DB49">
        <f t="shared" si="33"/>
        <v>30.611678816578944</v>
      </c>
      <c r="DC49" s="3">
        <f t="shared" si="34"/>
        <v>0.54994697773064705</v>
      </c>
      <c r="DE49" s="15">
        <v>4.8</v>
      </c>
      <c r="DF49">
        <v>4.8</v>
      </c>
      <c r="DG49">
        <v>2.8</v>
      </c>
      <c r="DH49">
        <f t="shared" si="35"/>
        <v>33.778404211397444</v>
      </c>
      <c r="DI49" s="3">
        <f t="shared" si="36"/>
        <v>0.10344827586206856</v>
      </c>
      <c r="DK49" s="15">
        <v>5.7</v>
      </c>
      <c r="DL49">
        <v>5.5</v>
      </c>
      <c r="DM49">
        <v>1</v>
      </c>
      <c r="DN49">
        <f t="shared" si="37"/>
        <v>16.414821615006669</v>
      </c>
      <c r="DO49" s="3">
        <f t="shared" si="38"/>
        <v>-0.51404389880952361</v>
      </c>
      <c r="DQ49" s="15">
        <v>5.5</v>
      </c>
      <c r="DR49">
        <v>6.2</v>
      </c>
      <c r="DS49">
        <v>3.2</v>
      </c>
      <c r="DT49">
        <f t="shared" si="39"/>
        <v>57.13509839328637</v>
      </c>
      <c r="DU49" s="3">
        <f t="shared" si="40"/>
        <v>2.4807017543859646</v>
      </c>
      <c r="DW49">
        <v>5.3</v>
      </c>
      <c r="DX49">
        <v>5.2</v>
      </c>
      <c r="DY49">
        <v>2.7</v>
      </c>
      <c r="DZ49">
        <f>4/3*PI()*(DW49/2)*(DX49/2)*(DY49/2)</f>
        <v>38.962032089820617</v>
      </c>
      <c r="EA49" s="3">
        <f>(DZ49-DT49)/DT49</f>
        <v>-0.31807184750733131</v>
      </c>
      <c r="EC49" s="15">
        <v>5.5</v>
      </c>
      <c r="ED49">
        <v>5.5</v>
      </c>
      <c r="EE49">
        <v>3.7</v>
      </c>
      <c r="EF49">
        <f t="shared" si="41"/>
        <v>58.603792958839598</v>
      </c>
      <c r="EG49" s="3">
        <f t="shared" si="42"/>
        <v>0.50412567865398039</v>
      </c>
      <c r="EI49" s="15">
        <v>6</v>
      </c>
      <c r="EJ49">
        <v>5.9</v>
      </c>
      <c r="EK49">
        <v>2.7</v>
      </c>
      <c r="EL49">
        <f t="shared" si="43"/>
        <v>50.045570971685414</v>
      </c>
      <c r="EM49" s="3">
        <f t="shared" si="44"/>
        <v>-0.14603529148983677</v>
      </c>
      <c r="EO49" s="15">
        <v>5</v>
      </c>
      <c r="EP49">
        <v>5.2</v>
      </c>
      <c r="EQ49">
        <v>2.7</v>
      </c>
      <c r="ER49">
        <f t="shared" si="45"/>
        <v>36.756634047000581</v>
      </c>
      <c r="ES49" s="3">
        <f t="shared" si="46"/>
        <v>-0.26553672316384191</v>
      </c>
      <c r="EU49" s="15">
        <v>5.9</v>
      </c>
      <c r="EV49">
        <v>5.0999999999999996</v>
      </c>
      <c r="EW49">
        <v>3.2</v>
      </c>
      <c r="EX49">
        <f t="shared" si="47"/>
        <v>50.416278904808998</v>
      </c>
      <c r="EY49" s="3">
        <f t="shared" si="48"/>
        <v>0.37162393162393148</v>
      </c>
      <c r="FA49" s="15">
        <v>4.9000000000000004</v>
      </c>
      <c r="FB49">
        <v>5.4</v>
      </c>
      <c r="FC49">
        <v>3.2</v>
      </c>
      <c r="FD49">
        <f t="shared" si="49"/>
        <v>44.33415552745916</v>
      </c>
      <c r="FE49" s="3">
        <f t="shared" si="50"/>
        <v>-0.12063808574277166</v>
      </c>
      <c r="FG49" s="15">
        <v>4.5999999999999996</v>
      </c>
      <c r="FH49">
        <v>5.4</v>
      </c>
      <c r="FI49">
        <v>1.6</v>
      </c>
      <c r="FJ49">
        <f t="shared" si="51"/>
        <v>20.809909737378788</v>
      </c>
      <c r="FK49" s="3">
        <f t="shared" si="52"/>
        <v>-0.53061224489795922</v>
      </c>
      <c r="FM49" s="15">
        <v>5.9</v>
      </c>
      <c r="FN49">
        <v>6.2</v>
      </c>
      <c r="FO49">
        <v>3.2</v>
      </c>
      <c r="FP49">
        <f t="shared" si="53"/>
        <v>61.290378276434481</v>
      </c>
      <c r="FQ49" s="3">
        <f t="shared" si="54"/>
        <v>1.9452495974235111</v>
      </c>
      <c r="FS49" s="15">
        <v>4.8</v>
      </c>
      <c r="FT49">
        <v>5.5</v>
      </c>
      <c r="FU49">
        <v>3.3</v>
      </c>
      <c r="FV49">
        <f t="shared" si="55"/>
        <v>45.615925330123787</v>
      </c>
      <c r="FW49" s="3">
        <f t="shared" si="56"/>
        <v>-0.25574084199015884</v>
      </c>
    </row>
    <row r="50" spans="1:179">
      <c r="A50">
        <v>40</v>
      </c>
      <c r="B50">
        <v>6.8</v>
      </c>
      <c r="C50">
        <v>5.6</v>
      </c>
      <c r="D50">
        <v>2.7</v>
      </c>
      <c r="E50">
        <f t="shared" si="1"/>
        <v>53.834331711914686</v>
      </c>
      <c r="G50">
        <v>5.9</v>
      </c>
      <c r="H50">
        <v>5.5</v>
      </c>
      <c r="I50">
        <v>3.6</v>
      </c>
      <c r="J50">
        <f t="shared" si="2"/>
        <v>61.166808965393273</v>
      </c>
      <c r="K50" s="3">
        <f t="shared" si="3"/>
        <v>0.13620448179271727</v>
      </c>
      <c r="M50">
        <v>5.8</v>
      </c>
      <c r="N50">
        <v>5.7</v>
      </c>
      <c r="O50">
        <v>3</v>
      </c>
      <c r="P50">
        <f t="shared" si="4"/>
        <v>51.93052656383928</v>
      </c>
      <c r="Q50" s="3">
        <f t="shared" si="5"/>
        <v>-0.15100154083204934</v>
      </c>
      <c r="S50">
        <v>5.9</v>
      </c>
      <c r="T50">
        <v>5.8</v>
      </c>
      <c r="U50">
        <v>3.2</v>
      </c>
      <c r="V50">
        <f t="shared" si="6"/>
        <v>57.336160323116125</v>
      </c>
      <c r="W50" s="3">
        <f t="shared" si="7"/>
        <v>0.10409356725146215</v>
      </c>
      <c r="Y50">
        <v>5.9</v>
      </c>
      <c r="Z50">
        <v>4.9000000000000004</v>
      </c>
      <c r="AA50">
        <v>3</v>
      </c>
      <c r="AB50">
        <f t="shared" si="8"/>
        <v>45.411721807640461</v>
      </c>
      <c r="AC50" s="3">
        <f t="shared" si="59"/>
        <v>-0.20797413793103456</v>
      </c>
      <c r="AE50">
        <v>5.3</v>
      </c>
      <c r="AF50">
        <v>5.3</v>
      </c>
      <c r="AG50">
        <v>3.7</v>
      </c>
      <c r="AH50">
        <f t="shared" si="9"/>
        <v>54.419191544257991</v>
      </c>
      <c r="AI50" s="3">
        <f t="shared" si="10"/>
        <v>0.19835120488873503</v>
      </c>
      <c r="AK50">
        <v>6.1</v>
      </c>
      <c r="AL50">
        <v>6.1</v>
      </c>
      <c r="AM50">
        <v>3.4</v>
      </c>
      <c r="AN50">
        <f t="shared" si="11"/>
        <v>66.242575496043159</v>
      </c>
      <c r="AO50" s="3">
        <f t="shared" si="12"/>
        <v>0.21726496877796239</v>
      </c>
      <c r="AQ50">
        <v>5.5</v>
      </c>
      <c r="AR50">
        <v>4.5999999999999996</v>
      </c>
      <c r="AS50">
        <v>2.8</v>
      </c>
      <c r="AT50">
        <f t="shared" si="13"/>
        <v>37.091737263383486</v>
      </c>
      <c r="AU50" s="3">
        <f t="shared" si="14"/>
        <v>-0.44006196942630843</v>
      </c>
      <c r="AW50" s="15">
        <v>6.5</v>
      </c>
      <c r="AX50">
        <v>5.8</v>
      </c>
      <c r="AY50">
        <v>4.0999999999999996</v>
      </c>
      <c r="AZ50">
        <f t="shared" si="15"/>
        <v>80.932662744229035</v>
      </c>
      <c r="BA50" s="3">
        <f t="shared" si="16"/>
        <v>1.181959345002823</v>
      </c>
      <c r="BC50" s="15">
        <v>5.9</v>
      </c>
      <c r="BD50">
        <v>5.9</v>
      </c>
      <c r="BE50">
        <v>3.6</v>
      </c>
      <c r="BF50">
        <f t="shared" si="17"/>
        <v>65.615304162876427</v>
      </c>
      <c r="BG50" s="3">
        <f t="shared" si="18"/>
        <v>-0.18926052921006634</v>
      </c>
      <c r="BI50" s="15">
        <v>5.9</v>
      </c>
      <c r="BJ50">
        <v>5.9</v>
      </c>
      <c r="BK50">
        <v>3.3</v>
      </c>
      <c r="BL50">
        <f t="shared" si="19"/>
        <v>60.147362149303383</v>
      </c>
      <c r="BM50" s="3">
        <f t="shared" si="20"/>
        <v>-8.3333333333333454E-2</v>
      </c>
      <c r="BO50" s="15">
        <v>6.6</v>
      </c>
      <c r="BP50">
        <v>6.3</v>
      </c>
      <c r="BQ50">
        <v>3.8</v>
      </c>
      <c r="BR50">
        <f t="shared" si="21"/>
        <v>82.730700939633593</v>
      </c>
      <c r="BS50" s="3">
        <f t="shared" si="22"/>
        <v>0.37546681987934472</v>
      </c>
      <c r="BU50" s="15">
        <v>5.8</v>
      </c>
      <c r="BV50">
        <v>4.9000000000000004</v>
      </c>
      <c r="BW50">
        <v>3.5</v>
      </c>
      <c r="BX50">
        <f t="shared" si="23"/>
        <v>52.082370208762789</v>
      </c>
      <c r="BY50" s="3">
        <f t="shared" si="24"/>
        <v>-0.37045897572213343</v>
      </c>
      <c r="CA50" s="15">
        <v>7</v>
      </c>
      <c r="CB50">
        <v>7.1</v>
      </c>
      <c r="CC50">
        <v>4.5</v>
      </c>
      <c r="CD50">
        <f t="shared" si="25"/>
        <v>117.10286616255954</v>
      </c>
      <c r="CE50" s="3">
        <f t="shared" si="26"/>
        <v>1.248416608022519</v>
      </c>
      <c r="CG50" s="15">
        <v>6.6</v>
      </c>
      <c r="CH50">
        <v>7.1</v>
      </c>
      <c r="CI50">
        <v>4</v>
      </c>
      <c r="CJ50">
        <f t="shared" si="27"/>
        <v>98.143354498145115</v>
      </c>
      <c r="CK50" s="3">
        <f t="shared" si="28"/>
        <v>-0.16190476190476208</v>
      </c>
      <c r="CM50" s="15">
        <v>6.5</v>
      </c>
      <c r="CN50">
        <v>6.8</v>
      </c>
      <c r="CO50">
        <v>4.2</v>
      </c>
      <c r="CP50">
        <f t="shared" si="29"/>
        <v>97.200876702068186</v>
      </c>
      <c r="CQ50" s="3">
        <f t="shared" si="30"/>
        <v>-9.603072983354586E-3</v>
      </c>
      <c r="CS50" s="15">
        <v>7.5</v>
      </c>
      <c r="CT50">
        <v>6.4</v>
      </c>
      <c r="CU50">
        <v>4.0999999999999996</v>
      </c>
      <c r="CV50">
        <f t="shared" si="31"/>
        <v>103.0442390377452</v>
      </c>
      <c r="CW50" s="3">
        <f t="shared" si="32"/>
        <v>6.0116354234001287E-2</v>
      </c>
      <c r="CY50" s="15">
        <v>7</v>
      </c>
      <c r="CZ50">
        <v>6.3</v>
      </c>
      <c r="DA50">
        <v>3.9</v>
      </c>
      <c r="DB50">
        <f t="shared" si="33"/>
        <v>90.053753415151419</v>
      </c>
      <c r="DC50" s="3">
        <f t="shared" si="34"/>
        <v>-0.1260670731707316</v>
      </c>
      <c r="DE50" s="15">
        <v>6.8</v>
      </c>
      <c r="DF50">
        <v>6.6</v>
      </c>
      <c r="DG50">
        <v>3.5</v>
      </c>
      <c r="DH50">
        <f t="shared" si="35"/>
        <v>82.246895670980763</v>
      </c>
      <c r="DI50" s="3">
        <f t="shared" si="36"/>
        <v>-8.6691086691086924E-2</v>
      </c>
      <c r="DK50" s="15">
        <v>6.6</v>
      </c>
      <c r="DL50">
        <v>7.2</v>
      </c>
      <c r="DM50">
        <v>3.6</v>
      </c>
      <c r="DN50">
        <f t="shared" si="37"/>
        <v>89.573089739152181</v>
      </c>
      <c r="DO50" s="3">
        <f t="shared" si="38"/>
        <v>8.9075630252101107E-2</v>
      </c>
      <c r="DQ50" s="15">
        <v>7.2</v>
      </c>
      <c r="DR50">
        <v>7.2</v>
      </c>
      <c r="DS50">
        <v>5.8</v>
      </c>
      <c r="DT50">
        <f t="shared" si="39"/>
        <v>157.4314910566917</v>
      </c>
      <c r="DU50" s="3">
        <f t="shared" si="40"/>
        <v>0.75757575757575746</v>
      </c>
      <c r="DW50">
        <v>6.2</v>
      </c>
      <c r="DX50">
        <v>7.6</v>
      </c>
      <c r="DY50">
        <v>6.3</v>
      </c>
      <c r="DZ50">
        <f>4/3*PI()*(DW50/2)*(DX50/2)*(DY50/2)</f>
        <v>155.43343812900858</v>
      </c>
      <c r="EA50" s="3">
        <f>(DZ50-DT50)/DT50</f>
        <v>-1.2691570881226123E-2</v>
      </c>
      <c r="EC50" s="15">
        <v>6.6</v>
      </c>
      <c r="ED50">
        <v>7.6</v>
      </c>
      <c r="EE50">
        <v>5.7</v>
      </c>
      <c r="EF50">
        <f t="shared" si="41"/>
        <v>149.70317312886081</v>
      </c>
      <c r="EG50" s="3">
        <f t="shared" si="42"/>
        <v>-3.6866359447004518E-2</v>
      </c>
      <c r="EI50" s="15">
        <v>6.1</v>
      </c>
      <c r="EJ50">
        <v>7</v>
      </c>
      <c r="EK50">
        <v>4.2</v>
      </c>
      <c r="EL50">
        <f t="shared" si="43"/>
        <v>93.902204415798906</v>
      </c>
      <c r="EM50" s="3">
        <f t="shared" si="44"/>
        <v>-0.37274406110971209</v>
      </c>
      <c r="EO50" s="15">
        <v>6.3</v>
      </c>
      <c r="EP50">
        <v>7.3</v>
      </c>
      <c r="EQ50">
        <v>5.6</v>
      </c>
      <c r="ER50">
        <f t="shared" si="45"/>
        <v>134.84972306268824</v>
      </c>
      <c r="ES50" s="3">
        <f t="shared" si="46"/>
        <v>0.43606557377049154</v>
      </c>
      <c r="EU50" s="15">
        <v>5.0999999999999996</v>
      </c>
      <c r="EV50">
        <v>6.3</v>
      </c>
      <c r="EW50">
        <v>3.9</v>
      </c>
      <c r="EX50">
        <f t="shared" si="47"/>
        <v>65.610591773896019</v>
      </c>
      <c r="EY50" s="3">
        <f t="shared" si="48"/>
        <v>-0.51345401174168293</v>
      </c>
      <c r="FA50" s="15">
        <v>5.0999999999999996</v>
      </c>
      <c r="FB50">
        <v>5.9</v>
      </c>
      <c r="FC50">
        <v>4.2</v>
      </c>
      <c r="FD50">
        <f t="shared" si="49"/>
        <v>66.171366062561816</v>
      </c>
      <c r="FE50" s="3">
        <f t="shared" si="50"/>
        <v>8.5470085470088428E-3</v>
      </c>
      <c r="FG50" s="15">
        <v>5.2</v>
      </c>
      <c r="FH50">
        <v>5.9</v>
      </c>
      <c r="FI50">
        <v>5</v>
      </c>
      <c r="FJ50">
        <f t="shared" si="51"/>
        <v>80.320052176779043</v>
      </c>
      <c r="FK50" s="3">
        <f t="shared" si="52"/>
        <v>0.21381886087768434</v>
      </c>
      <c r="FM50" s="15">
        <v>5.4</v>
      </c>
      <c r="FN50">
        <v>5.8</v>
      </c>
      <c r="FO50">
        <v>3.1</v>
      </c>
      <c r="FP50">
        <f t="shared" si="53"/>
        <v>50.837252320390036</v>
      </c>
      <c r="FQ50" s="3">
        <f t="shared" si="54"/>
        <v>-0.36706649282920467</v>
      </c>
      <c r="FS50" s="15">
        <v>4.9000000000000004</v>
      </c>
      <c r="FT50">
        <v>5.2</v>
      </c>
      <c r="FU50">
        <v>3.2</v>
      </c>
      <c r="FV50">
        <f t="shared" si="55"/>
        <v>42.692149767182897</v>
      </c>
      <c r="FW50" s="3">
        <f t="shared" si="56"/>
        <v>-0.16021917356733822</v>
      </c>
    </row>
    <row r="51" spans="1:179">
      <c r="A51">
        <v>41</v>
      </c>
      <c r="B51">
        <v>7</v>
      </c>
      <c r="C51">
        <v>4.9000000000000004</v>
      </c>
      <c r="D51">
        <v>2</v>
      </c>
      <c r="E51">
        <f t="shared" si="1"/>
        <v>35.918876006043305</v>
      </c>
      <c r="G51">
        <v>6.8</v>
      </c>
      <c r="H51">
        <v>4.8</v>
      </c>
      <c r="I51">
        <v>2.2999999999999998</v>
      </c>
      <c r="J51">
        <f t="shared" si="2"/>
        <v>39.307607281715484</v>
      </c>
      <c r="K51" s="3">
        <f t="shared" si="3"/>
        <v>9.4344023323614815E-2</v>
      </c>
      <c r="M51">
        <v>6.4</v>
      </c>
      <c r="N51">
        <v>4.4000000000000004</v>
      </c>
      <c r="O51">
        <v>2.2999999999999998</v>
      </c>
      <c r="P51">
        <f t="shared" si="4"/>
        <v>33.912445497950621</v>
      </c>
      <c r="Q51" s="3">
        <f t="shared" si="5"/>
        <v>-0.13725490196078413</v>
      </c>
      <c r="S51">
        <v>7</v>
      </c>
      <c r="T51">
        <v>3.4</v>
      </c>
      <c r="U51">
        <v>1.8</v>
      </c>
      <c r="V51">
        <f t="shared" si="6"/>
        <v>22.430971546631124</v>
      </c>
      <c r="W51" s="3">
        <f t="shared" si="7"/>
        <v>-0.33856225296442688</v>
      </c>
      <c r="Y51">
        <v>7</v>
      </c>
      <c r="Z51">
        <v>5</v>
      </c>
      <c r="AA51">
        <v>3.5</v>
      </c>
      <c r="AB51">
        <f t="shared" si="8"/>
        <v>64.14085001079161</v>
      </c>
      <c r="AC51" s="3">
        <f t="shared" si="59"/>
        <v>1.8594771241830061</v>
      </c>
      <c r="AE51">
        <v>5.3</v>
      </c>
      <c r="AF51">
        <v>3.5</v>
      </c>
      <c r="AG51">
        <v>2</v>
      </c>
      <c r="AH51">
        <f t="shared" si="9"/>
        <v>19.425514574696884</v>
      </c>
      <c r="AI51" s="3">
        <f t="shared" si="10"/>
        <v>-0.69714285714285718</v>
      </c>
      <c r="AK51">
        <v>6.8</v>
      </c>
      <c r="AL51">
        <v>3.9</v>
      </c>
      <c r="AM51">
        <v>1.2</v>
      </c>
      <c r="AN51">
        <f t="shared" si="11"/>
        <v>16.66300743464026</v>
      </c>
      <c r="AO51" s="3">
        <f t="shared" si="12"/>
        <v>-0.14221024258760104</v>
      </c>
      <c r="AQ51">
        <v>7.3</v>
      </c>
      <c r="AR51">
        <v>4.5999999999999996</v>
      </c>
      <c r="AS51">
        <v>2.2999999999999998</v>
      </c>
      <c r="AT51">
        <f t="shared" si="13"/>
        <v>40.439627834559005</v>
      </c>
      <c r="AU51" s="3">
        <f t="shared" si="14"/>
        <v>1.4269105077928605</v>
      </c>
      <c r="AW51" s="15">
        <v>5.8</v>
      </c>
      <c r="AX51">
        <v>4.8</v>
      </c>
      <c r="AY51">
        <v>1.5</v>
      </c>
      <c r="AZ51">
        <f t="shared" si="15"/>
        <v>21.865484868984957</v>
      </c>
      <c r="BA51" s="3">
        <f t="shared" si="16"/>
        <v>-0.45930548722065406</v>
      </c>
      <c r="BC51" s="15"/>
      <c r="BG51" s="3"/>
      <c r="BI51" s="15"/>
      <c r="BM51" s="3"/>
      <c r="BS51" s="3"/>
      <c r="BY51" s="3"/>
      <c r="CA51" s="15"/>
      <c r="CE51" s="3"/>
      <c r="CG51" s="15"/>
      <c r="CK51" s="3"/>
      <c r="CM51" s="15"/>
      <c r="CQ51" s="3"/>
      <c r="CS51" s="15"/>
      <c r="CW51" s="3"/>
      <c r="DC51" s="3"/>
      <c r="DE51" s="15"/>
      <c r="DI51" s="3"/>
      <c r="DK51" s="15"/>
      <c r="DO51" s="3"/>
      <c r="DQ51" s="15"/>
      <c r="DU51" s="3"/>
      <c r="EA51" s="3"/>
      <c r="EC51" s="15"/>
      <c r="EG51" s="3"/>
      <c r="EI51" s="15"/>
      <c r="EL51">
        <f t="shared" si="43"/>
        <v>0</v>
      </c>
      <c r="EM51" s="3" t="e">
        <f t="shared" si="44"/>
        <v>#DIV/0!</v>
      </c>
      <c r="EO51" s="15"/>
      <c r="ES51" s="3"/>
      <c r="EU51" s="15"/>
      <c r="EY51" s="3"/>
      <c r="FA51" s="15"/>
      <c r="FE51" s="3"/>
      <c r="FG51" s="15"/>
      <c r="FK51" s="3"/>
      <c r="FM51" s="15"/>
      <c r="FQ51" s="3"/>
      <c r="FS51" s="15"/>
      <c r="FW51" s="3"/>
    </row>
    <row r="52" spans="1:179">
      <c r="A52">
        <v>42</v>
      </c>
      <c r="B52">
        <v>9.1999999999999993</v>
      </c>
      <c r="C52">
        <v>6.3</v>
      </c>
      <c r="D52">
        <v>2</v>
      </c>
      <c r="E52">
        <f t="shared" si="1"/>
        <v>60.695570067354801</v>
      </c>
      <c r="G52">
        <v>7.3</v>
      </c>
      <c r="H52">
        <v>5.9</v>
      </c>
      <c r="I52">
        <v>2.8</v>
      </c>
      <c r="J52">
        <f t="shared" si="2"/>
        <v>63.14391794205244</v>
      </c>
      <c r="K52" s="3">
        <f t="shared" si="3"/>
        <v>4.033816425120762E-2</v>
      </c>
      <c r="M52">
        <v>5.7</v>
      </c>
      <c r="N52">
        <v>5.7</v>
      </c>
      <c r="O52">
        <v>3.1</v>
      </c>
      <c r="P52">
        <f t="shared" si="4"/>
        <v>52.736345079485062</v>
      </c>
      <c r="Q52" s="3">
        <f t="shared" si="5"/>
        <v>-0.16482304554048216</v>
      </c>
      <c r="S52">
        <v>6.1</v>
      </c>
      <c r="T52">
        <v>5.5</v>
      </c>
      <c r="U52">
        <v>2.8</v>
      </c>
      <c r="V52">
        <f t="shared" si="6"/>
        <v>49.18686897970418</v>
      </c>
      <c r="W52" s="3">
        <f t="shared" si="7"/>
        <v>-6.7306069361292589E-2</v>
      </c>
      <c r="Y52">
        <v>6</v>
      </c>
      <c r="Z52">
        <v>5.3</v>
      </c>
      <c r="AA52">
        <v>3.1</v>
      </c>
      <c r="AB52">
        <f t="shared" si="8"/>
        <v>51.616367298480299</v>
      </c>
      <c r="AC52" s="3">
        <f t="shared" si="59"/>
        <v>4.9393229721098837E-2</v>
      </c>
      <c r="AE52">
        <v>5.6</v>
      </c>
      <c r="AF52">
        <v>5</v>
      </c>
      <c r="AG52">
        <v>3.3</v>
      </c>
      <c r="AH52">
        <f t="shared" si="9"/>
        <v>48.380526865282803</v>
      </c>
      <c r="AI52" s="3">
        <f t="shared" si="10"/>
        <v>-6.2690200852099975E-2</v>
      </c>
      <c r="AK52">
        <v>6</v>
      </c>
      <c r="AL52">
        <v>5.7</v>
      </c>
      <c r="AM52">
        <v>2.9</v>
      </c>
      <c r="AN52">
        <f t="shared" si="11"/>
        <v>51.930526563839287</v>
      </c>
      <c r="AO52" s="3">
        <f t="shared" si="12"/>
        <v>7.3376623376623748E-2</v>
      </c>
      <c r="AQ52">
        <v>5.8</v>
      </c>
      <c r="AR52">
        <v>5.5</v>
      </c>
      <c r="AS52">
        <v>3.3</v>
      </c>
      <c r="AT52">
        <f t="shared" si="13"/>
        <v>55.119243107232911</v>
      </c>
      <c r="AU52" s="3">
        <f t="shared" si="14"/>
        <v>6.1403508771929523E-2</v>
      </c>
      <c r="AW52" s="15">
        <v>6.2</v>
      </c>
      <c r="AX52">
        <v>5.4</v>
      </c>
      <c r="AY52">
        <v>3</v>
      </c>
      <c r="AZ52">
        <f t="shared" si="15"/>
        <v>52.590261021093141</v>
      </c>
      <c r="BA52" s="3">
        <f t="shared" si="16"/>
        <v>-4.5882017668851291E-2</v>
      </c>
      <c r="BC52" s="15">
        <v>6.3</v>
      </c>
      <c r="BD52">
        <v>5.3</v>
      </c>
      <c r="BE52">
        <v>2.6</v>
      </c>
      <c r="BF52">
        <f t="shared" si="17"/>
        <v>45.455704104790712</v>
      </c>
      <c r="BG52" s="3">
        <f t="shared" si="18"/>
        <v>-0.13566308243727615</v>
      </c>
      <c r="BI52" s="15">
        <v>6.4</v>
      </c>
      <c r="BJ52">
        <v>6</v>
      </c>
      <c r="BK52">
        <v>3.6</v>
      </c>
      <c r="BL52">
        <f t="shared" si="19"/>
        <v>72.382294738708836</v>
      </c>
      <c r="BM52" s="3">
        <f t="shared" si="20"/>
        <v>0.59236989425668696</v>
      </c>
      <c r="BO52" s="15">
        <v>9.1</v>
      </c>
      <c r="BP52">
        <v>5.0999999999999996</v>
      </c>
      <c r="BQ52">
        <v>2.6</v>
      </c>
      <c r="BR52">
        <f t="shared" si="21"/>
        <v>63.18056985634432</v>
      </c>
      <c r="BS52" s="3">
        <f t="shared" si="22"/>
        <v>-0.12712673611111128</v>
      </c>
      <c r="BU52" s="15">
        <v>9.9</v>
      </c>
      <c r="BV52">
        <v>7.3</v>
      </c>
      <c r="BW52">
        <v>3</v>
      </c>
      <c r="BX52">
        <f t="shared" si="23"/>
        <v>113.52145053746717</v>
      </c>
      <c r="BY52" s="3">
        <f t="shared" si="24"/>
        <v>0.79677788275073369</v>
      </c>
      <c r="CA52" s="15">
        <v>6.3</v>
      </c>
      <c r="CB52">
        <v>8</v>
      </c>
      <c r="CC52">
        <v>2.5</v>
      </c>
      <c r="CD52">
        <f t="shared" si="25"/>
        <v>65.973445725385645</v>
      </c>
      <c r="CE52" s="3">
        <f t="shared" si="26"/>
        <v>-0.41884599418846002</v>
      </c>
      <c r="CG52" s="15">
        <v>7.8</v>
      </c>
      <c r="CH52">
        <v>7.2</v>
      </c>
      <c r="CI52">
        <v>2.5</v>
      </c>
      <c r="CJ52">
        <f t="shared" si="27"/>
        <v>73.513268094001162</v>
      </c>
      <c r="CK52" s="3">
        <f t="shared" si="28"/>
        <v>0.11428571428571452</v>
      </c>
      <c r="CM52" s="15">
        <v>6.2</v>
      </c>
      <c r="CN52">
        <v>6.3</v>
      </c>
      <c r="CO52">
        <v>3.1</v>
      </c>
      <c r="CP52">
        <f t="shared" si="29"/>
        <v>63.400481342095603</v>
      </c>
      <c r="CQ52" s="3">
        <f t="shared" si="30"/>
        <v>-0.13756410256410279</v>
      </c>
      <c r="CS52" s="15">
        <v>5.7</v>
      </c>
      <c r="CT52">
        <v>6.6</v>
      </c>
      <c r="CU52">
        <v>2.4</v>
      </c>
      <c r="CV52">
        <f t="shared" si="31"/>
        <v>47.274686251219208</v>
      </c>
      <c r="CW52" s="3">
        <f t="shared" si="32"/>
        <v>-0.25434814924929372</v>
      </c>
      <c r="CY52" s="15">
        <v>6.6</v>
      </c>
      <c r="CZ52">
        <v>6.9</v>
      </c>
      <c r="DA52">
        <v>3.2</v>
      </c>
      <c r="DB52">
        <f t="shared" si="33"/>
        <v>76.303002370388896</v>
      </c>
      <c r="DC52" s="3">
        <f t="shared" si="34"/>
        <v>0.61403508771929827</v>
      </c>
      <c r="DE52" s="15">
        <v>6.1</v>
      </c>
      <c r="DF52">
        <v>7.4</v>
      </c>
      <c r="DG52">
        <v>3.2</v>
      </c>
      <c r="DH52">
        <f t="shared" si="35"/>
        <v>75.632795937623072</v>
      </c>
      <c r="DI52" s="3">
        <f t="shared" si="36"/>
        <v>-8.7834870443566221E-3</v>
      </c>
      <c r="DK52" s="15">
        <v>6.2</v>
      </c>
      <c r="DL52">
        <v>7.3</v>
      </c>
      <c r="DM52">
        <v>3.1</v>
      </c>
      <c r="DN52">
        <f t="shared" si="37"/>
        <v>73.464049809094917</v>
      </c>
      <c r="DO52" s="3">
        <f t="shared" si="38"/>
        <v>-2.8674678777137818E-2</v>
      </c>
      <c r="DQ52" s="15">
        <v>5.5</v>
      </c>
      <c r="DR52">
        <v>5.5</v>
      </c>
      <c r="DS52">
        <v>3.8</v>
      </c>
      <c r="DT52">
        <f t="shared" si="39"/>
        <v>60.187679255024449</v>
      </c>
      <c r="DU52" s="3">
        <f t="shared" si="40"/>
        <v>-0.18071928499137602</v>
      </c>
      <c r="DW52">
        <v>6.3</v>
      </c>
      <c r="DX52">
        <v>6.5</v>
      </c>
      <c r="DY52">
        <v>5</v>
      </c>
      <c r="DZ52">
        <f>4/3*PI()*(DW52/2)*(DX52/2)*(DY52/2)</f>
        <v>107.20684930375168</v>
      </c>
      <c r="EA52" s="3">
        <f>(DZ52-DT52)/DT52</f>
        <v>0.781209221400609</v>
      </c>
      <c r="EC52" s="15">
        <v>6.7</v>
      </c>
      <c r="ED52">
        <v>7.1</v>
      </c>
      <c r="EE52">
        <v>4.5</v>
      </c>
      <c r="EF52">
        <f t="shared" si="41"/>
        <v>112.08417189844984</v>
      </c>
      <c r="EG52" s="3">
        <f t="shared" si="42"/>
        <v>4.5494505494505524E-2</v>
      </c>
      <c r="EI52" s="15">
        <v>5.6</v>
      </c>
      <c r="EJ52">
        <v>5.5</v>
      </c>
      <c r="EK52">
        <v>3.5</v>
      </c>
      <c r="EL52">
        <f t="shared" si="43"/>
        <v>56.443948009496609</v>
      </c>
      <c r="EM52" s="3">
        <f t="shared" si="44"/>
        <v>-0.49641464041295874</v>
      </c>
      <c r="EO52" s="15">
        <v>5.5</v>
      </c>
      <c r="EP52">
        <v>6</v>
      </c>
      <c r="EQ52">
        <v>4.7</v>
      </c>
      <c r="ER52">
        <f t="shared" si="45"/>
        <v>81.210170095296149</v>
      </c>
      <c r="ES52" s="3">
        <f t="shared" si="46"/>
        <v>0.43877551020408179</v>
      </c>
      <c r="EU52" s="15">
        <v>6.3</v>
      </c>
      <c r="EV52">
        <v>6.9</v>
      </c>
      <c r="EW52">
        <v>4.5</v>
      </c>
      <c r="EX52">
        <f t="shared" si="47"/>
        <v>102.42377448866121</v>
      </c>
      <c r="EY52" s="3">
        <f t="shared" si="48"/>
        <v>0.26121856866537696</v>
      </c>
      <c r="FA52" s="15">
        <v>6.6</v>
      </c>
      <c r="FB52">
        <v>5.8</v>
      </c>
      <c r="FC52">
        <v>4.3</v>
      </c>
      <c r="FD52">
        <f t="shared" si="49"/>
        <v>86.186452858582371</v>
      </c>
      <c r="FE52" s="3">
        <f t="shared" si="50"/>
        <v>-0.15853078751629474</v>
      </c>
      <c r="FG52" s="15">
        <v>6.2</v>
      </c>
      <c r="FH52">
        <v>6</v>
      </c>
      <c r="FI52">
        <v>4.5</v>
      </c>
      <c r="FJ52">
        <f t="shared" si="51"/>
        <v>87.650435035155212</v>
      </c>
      <c r="FK52" s="3">
        <f t="shared" si="52"/>
        <v>1.6986221476999321E-2</v>
      </c>
      <c r="FM52" s="15">
        <v>5.8</v>
      </c>
      <c r="FN52">
        <v>6.1</v>
      </c>
      <c r="FO52">
        <v>3.4</v>
      </c>
      <c r="FP52">
        <f t="shared" si="53"/>
        <v>62.98474391427056</v>
      </c>
      <c r="FQ52" s="3">
        <f t="shared" si="54"/>
        <v>-0.2814097968936678</v>
      </c>
      <c r="FS52" s="15">
        <v>5.6</v>
      </c>
      <c r="FT52">
        <v>6</v>
      </c>
      <c r="FU52">
        <v>3.3</v>
      </c>
      <c r="FV52">
        <f t="shared" si="55"/>
        <v>58.056632238339375</v>
      </c>
      <c r="FW52" s="3">
        <f t="shared" si="56"/>
        <v>-7.8242942174043095E-2</v>
      </c>
    </row>
    <row r="53" spans="1:179">
      <c r="A53">
        <v>43</v>
      </c>
      <c r="B53">
        <v>9.5</v>
      </c>
      <c r="C53">
        <v>3.5</v>
      </c>
      <c r="D53">
        <v>2.1</v>
      </c>
      <c r="E53">
        <f t="shared" si="1"/>
        <v>36.56028450615122</v>
      </c>
      <c r="G53">
        <v>9.6999999999999993</v>
      </c>
      <c r="H53">
        <v>4.7</v>
      </c>
      <c r="I53">
        <v>2.5</v>
      </c>
      <c r="J53">
        <f t="shared" si="2"/>
        <v>59.677170448816106</v>
      </c>
      <c r="K53" s="3">
        <f t="shared" si="3"/>
        <v>0.63229502327246667</v>
      </c>
      <c r="M53">
        <v>9</v>
      </c>
      <c r="N53">
        <v>4.2</v>
      </c>
      <c r="O53">
        <v>2.6</v>
      </c>
      <c r="P53">
        <f t="shared" si="4"/>
        <v>51.459287665800815</v>
      </c>
      <c r="Q53" s="3">
        <f t="shared" si="5"/>
        <v>-0.13770563720114046</v>
      </c>
      <c r="S53">
        <v>7.7</v>
      </c>
      <c r="T53">
        <v>4.7</v>
      </c>
      <c r="U53">
        <v>2.6</v>
      </c>
      <c r="V53">
        <f t="shared" si="6"/>
        <v>49.267503191146332</v>
      </c>
      <c r="W53" s="3">
        <f t="shared" si="7"/>
        <v>-4.2592592592592668E-2</v>
      </c>
      <c r="Y53">
        <v>7.9</v>
      </c>
      <c r="Z53">
        <v>4.7</v>
      </c>
      <c r="AA53">
        <v>3.3</v>
      </c>
      <c r="AB53">
        <f t="shared" si="8"/>
        <v>64.156034375283951</v>
      </c>
      <c r="AC53" s="3">
        <f t="shared" si="59"/>
        <v>0.30219780219780201</v>
      </c>
      <c r="AE53">
        <v>9.6</v>
      </c>
      <c r="AF53">
        <v>5.2</v>
      </c>
      <c r="AG53">
        <v>3.8</v>
      </c>
      <c r="AH53">
        <f t="shared" si="9"/>
        <v>99.324593335894889</v>
      </c>
      <c r="AI53" s="3">
        <f t="shared" si="10"/>
        <v>0.54817226942193287</v>
      </c>
      <c r="AK53">
        <v>9.4</v>
      </c>
      <c r="AL53">
        <v>6.3</v>
      </c>
      <c r="AM53">
        <v>4.4000000000000004</v>
      </c>
      <c r="AN53">
        <f t="shared" si="11"/>
        <v>136.43308576009753</v>
      </c>
      <c r="AO53" s="3">
        <f t="shared" si="12"/>
        <v>0.37360829959514175</v>
      </c>
      <c r="AQ53">
        <v>7.5</v>
      </c>
      <c r="AR53">
        <v>5.5</v>
      </c>
      <c r="AS53">
        <v>3.5</v>
      </c>
      <c r="AT53">
        <f t="shared" si="13"/>
        <v>75.594573227004389</v>
      </c>
      <c r="AU53" s="3">
        <f t="shared" si="14"/>
        <v>-0.44592198581560288</v>
      </c>
      <c r="AW53" s="15"/>
      <c r="BA53" s="3"/>
      <c r="BC53" s="15"/>
      <c r="BG53" s="3"/>
      <c r="BI53" s="15"/>
      <c r="BM53" s="3"/>
      <c r="BS53" s="3"/>
      <c r="BY53" s="3"/>
      <c r="CA53" s="15"/>
      <c r="CE53" s="3"/>
      <c r="CG53" s="15"/>
      <c r="CK53" s="3"/>
      <c r="CM53" s="15"/>
      <c r="CQ53" s="3"/>
      <c r="CS53" s="15"/>
      <c r="CW53" s="3"/>
      <c r="DC53" s="3"/>
      <c r="DE53" s="15"/>
      <c r="DI53" s="3"/>
      <c r="DK53" s="15"/>
      <c r="DO53" s="3"/>
      <c r="DQ53" s="15"/>
      <c r="DU53" s="3"/>
      <c r="EA53" s="3"/>
      <c r="EC53" s="15"/>
      <c r="EG53" s="3"/>
      <c r="EI53" s="15"/>
      <c r="EM53" s="3"/>
      <c r="EO53" s="15"/>
      <c r="ES53" s="3"/>
      <c r="EU53" s="15"/>
      <c r="EY53" s="3"/>
      <c r="FA53" s="15"/>
      <c r="FE53" s="3"/>
      <c r="FG53" s="15"/>
      <c r="FK53" s="3"/>
      <c r="FM53" s="15"/>
      <c r="FQ53" s="3"/>
      <c r="FS53" s="15"/>
      <c r="FW53" s="3"/>
    </row>
    <row r="54" spans="1:179">
      <c r="A54">
        <v>44</v>
      </c>
      <c r="B54">
        <v>8.8000000000000007</v>
      </c>
      <c r="C54">
        <v>5.9</v>
      </c>
      <c r="D54">
        <v>2.7</v>
      </c>
      <c r="E54">
        <f t="shared" si="1"/>
        <v>73.400170758471944</v>
      </c>
      <c r="G54">
        <v>8.1</v>
      </c>
      <c r="H54">
        <v>6.3</v>
      </c>
      <c r="I54">
        <v>2.1</v>
      </c>
      <c r="J54">
        <f t="shared" si="2"/>
        <v>56.110415589440485</v>
      </c>
      <c r="K54" s="3">
        <f t="shared" si="3"/>
        <v>-0.23555469953775077</v>
      </c>
      <c r="M54">
        <v>8.6</v>
      </c>
      <c r="N54">
        <v>6.2</v>
      </c>
      <c r="O54">
        <v>2.2999999999999998</v>
      </c>
      <c r="P54">
        <f t="shared" si="4"/>
        <v>64.212059444272967</v>
      </c>
      <c r="Q54" s="3">
        <f t="shared" si="5"/>
        <v>0.14438752181256601</v>
      </c>
      <c r="S54">
        <v>8.3000000000000007</v>
      </c>
      <c r="T54">
        <v>5.8</v>
      </c>
      <c r="U54">
        <v>3.1</v>
      </c>
      <c r="V54">
        <f t="shared" si="6"/>
        <v>78.138739677636536</v>
      </c>
      <c r="W54" s="3">
        <f t="shared" si="7"/>
        <v>0.21688574317492446</v>
      </c>
      <c r="Y54">
        <v>8.1999999999999993</v>
      </c>
      <c r="Z54">
        <v>6.1</v>
      </c>
      <c r="AA54">
        <v>3.8</v>
      </c>
      <c r="AB54">
        <f t="shared" si="8"/>
        <v>99.523560870622234</v>
      </c>
      <c r="AC54" s="3">
        <f t="shared" si="59"/>
        <v>0.27367758017609894</v>
      </c>
      <c r="AE54">
        <v>9</v>
      </c>
      <c r="AF54">
        <v>6.4</v>
      </c>
      <c r="AG54">
        <v>3.2</v>
      </c>
      <c r="AH54">
        <f t="shared" si="9"/>
        <v>96.509726318278453</v>
      </c>
      <c r="AI54" s="3">
        <f t="shared" si="10"/>
        <v>-3.0282623792587955E-2</v>
      </c>
      <c r="AK54">
        <v>9.1</v>
      </c>
      <c r="AL54">
        <v>6.4</v>
      </c>
      <c r="AM54">
        <v>3</v>
      </c>
      <c r="AN54">
        <f t="shared" si="11"/>
        <v>91.48317807253477</v>
      </c>
      <c r="AO54" s="3">
        <f t="shared" si="12"/>
        <v>-5.2083333333333474E-2</v>
      </c>
      <c r="AQ54">
        <v>9.5</v>
      </c>
      <c r="AR54">
        <v>5</v>
      </c>
      <c r="AS54">
        <v>3.2</v>
      </c>
      <c r="AT54">
        <f t="shared" si="13"/>
        <v>79.587013890941421</v>
      </c>
      <c r="AU54" s="3">
        <f t="shared" si="14"/>
        <v>-0.13003663003663005</v>
      </c>
      <c r="AW54" s="15"/>
      <c r="BA54" s="3"/>
      <c r="BC54" s="15"/>
      <c r="BG54" s="3"/>
      <c r="BI54" s="15"/>
      <c r="BM54" s="3"/>
      <c r="BS54" s="3"/>
      <c r="BY54" s="3"/>
      <c r="CA54" s="15"/>
      <c r="CE54" s="3"/>
      <c r="CG54" s="15"/>
      <c r="CK54" s="3"/>
      <c r="CM54" s="15"/>
      <c r="CQ54" s="3"/>
      <c r="CS54" s="15"/>
      <c r="CW54" s="3"/>
      <c r="DC54" s="3"/>
      <c r="DE54" s="15"/>
      <c r="DI54" s="3"/>
      <c r="DK54" s="15"/>
      <c r="DO54" s="3"/>
      <c r="DQ54" s="15"/>
      <c r="DU54" s="3"/>
      <c r="EA54" s="3"/>
      <c r="EC54" s="15"/>
      <c r="EG54" s="3"/>
      <c r="EI54" s="15"/>
      <c r="EM54" s="3"/>
      <c r="EO54" s="15"/>
      <c r="ES54" s="3"/>
      <c r="EU54" s="15"/>
      <c r="EY54" s="3"/>
      <c r="FA54" s="15"/>
      <c r="FE54" s="3"/>
      <c r="FG54" s="15"/>
      <c r="FK54" s="3"/>
      <c r="FM54" s="15"/>
      <c r="FQ54" s="3"/>
      <c r="FS54" s="15"/>
      <c r="FW54" s="3"/>
    </row>
    <row r="55" spans="1:179">
      <c r="A55">
        <v>45</v>
      </c>
      <c r="B55">
        <v>6.6</v>
      </c>
      <c r="C55">
        <v>5.6</v>
      </c>
      <c r="D55">
        <v>3.2</v>
      </c>
      <c r="E55">
        <f t="shared" si="1"/>
        <v>61.927074387561994</v>
      </c>
      <c r="G55">
        <v>7.2</v>
      </c>
      <c r="H55">
        <v>5.7</v>
      </c>
      <c r="I55">
        <v>3</v>
      </c>
      <c r="J55">
        <f t="shared" si="2"/>
        <v>64.465481251662553</v>
      </c>
      <c r="K55" s="3">
        <f t="shared" si="3"/>
        <v>4.0990259740259834E-2</v>
      </c>
      <c r="M55">
        <v>6.5</v>
      </c>
      <c r="N55">
        <v>5.4</v>
      </c>
      <c r="O55">
        <v>2.9</v>
      </c>
      <c r="P55">
        <f t="shared" si="4"/>
        <v>53.297119368150838</v>
      </c>
      <c r="Q55" s="3">
        <f t="shared" si="5"/>
        <v>-0.17324561403508773</v>
      </c>
      <c r="S55">
        <v>7.3</v>
      </c>
      <c r="T55">
        <v>5.5</v>
      </c>
      <c r="U55">
        <v>2.8</v>
      </c>
      <c r="V55">
        <f t="shared" si="6"/>
        <v>58.862974352760745</v>
      </c>
      <c r="W55" s="3">
        <f t="shared" si="7"/>
        <v>0.104430690637587</v>
      </c>
      <c r="Y55">
        <v>6.6</v>
      </c>
      <c r="Z55">
        <v>5.5</v>
      </c>
      <c r="AA55">
        <v>3.1</v>
      </c>
      <c r="AB55">
        <f t="shared" si="8"/>
        <v>58.920570218076563</v>
      </c>
      <c r="AC55" s="3">
        <f t="shared" si="59"/>
        <v>9.7847358121339739E-4</v>
      </c>
      <c r="AE55">
        <v>6.7</v>
      </c>
      <c r="AF55">
        <v>6.4</v>
      </c>
      <c r="AG55">
        <v>4.2</v>
      </c>
      <c r="AH55">
        <f t="shared" si="9"/>
        <v>94.298045090151234</v>
      </c>
      <c r="AI55" s="3">
        <f t="shared" si="10"/>
        <v>0.60042655291922176</v>
      </c>
      <c r="AK55">
        <v>7.6</v>
      </c>
      <c r="AL55">
        <v>6.4</v>
      </c>
      <c r="AM55">
        <v>4.7</v>
      </c>
      <c r="AN55">
        <f t="shared" si="11"/>
        <v>119.69886889197589</v>
      </c>
      <c r="AO55" s="3">
        <f t="shared" si="12"/>
        <v>0.2693674484719259</v>
      </c>
      <c r="AQ55">
        <v>7.7</v>
      </c>
      <c r="AR55">
        <v>6.9</v>
      </c>
      <c r="AS55">
        <v>3.5</v>
      </c>
      <c r="AT55">
        <f t="shared" si="13"/>
        <v>97.365810316381655</v>
      </c>
      <c r="AU55" s="3">
        <f t="shared" si="14"/>
        <v>-0.18657702267637177</v>
      </c>
      <c r="AW55" s="15">
        <v>7.1</v>
      </c>
      <c r="AX55">
        <v>5.8</v>
      </c>
      <c r="AY55">
        <v>4.5999999999999996</v>
      </c>
      <c r="AZ55">
        <f t="shared" si="15"/>
        <v>99.184268864034536</v>
      </c>
      <c r="BA55" s="3">
        <f t="shared" si="16"/>
        <v>1.867656153370428E-2</v>
      </c>
      <c r="BC55" s="15">
        <v>8.1999999999999993</v>
      </c>
      <c r="BD55">
        <v>7.1</v>
      </c>
      <c r="BE55">
        <v>4.4000000000000004</v>
      </c>
      <c r="BF55">
        <f t="shared" si="17"/>
        <v>134.129251147465</v>
      </c>
      <c r="BG55" s="3">
        <f t="shared" si="18"/>
        <v>0.35232383808095957</v>
      </c>
      <c r="BI55" s="15">
        <v>8.5</v>
      </c>
      <c r="BJ55">
        <v>6.8</v>
      </c>
      <c r="BK55">
        <v>4.2</v>
      </c>
      <c r="BL55">
        <f t="shared" si="19"/>
        <v>127.108838764243</v>
      </c>
      <c r="BM55" s="3">
        <f t="shared" si="20"/>
        <v>-5.2340651447487625E-2</v>
      </c>
      <c r="BO55" s="15">
        <v>7.7</v>
      </c>
      <c r="BP55">
        <v>6.6</v>
      </c>
      <c r="BQ55">
        <v>4.5999999999999996</v>
      </c>
      <c r="BR55">
        <f t="shared" si="21"/>
        <v>122.4027329691655</v>
      </c>
      <c r="BS55" s="3">
        <f t="shared" si="22"/>
        <v>-3.7024221453287168E-2</v>
      </c>
      <c r="BU55" s="15">
        <v>8.3000000000000007</v>
      </c>
      <c r="BV55">
        <v>6.6</v>
      </c>
      <c r="BW55">
        <v>4.9000000000000004</v>
      </c>
      <c r="BX55">
        <f t="shared" si="23"/>
        <v>140.54543054364657</v>
      </c>
      <c r="BY55" s="3">
        <f t="shared" si="24"/>
        <v>0.14822134387351799</v>
      </c>
      <c r="CA55" s="15">
        <v>7.4</v>
      </c>
      <c r="CB55">
        <v>8.9</v>
      </c>
      <c r="CC55">
        <v>5</v>
      </c>
      <c r="CD55">
        <f t="shared" si="25"/>
        <v>172.4210768045198</v>
      </c>
      <c r="CE55" s="3">
        <f t="shared" si="26"/>
        <v>0.22679959168771552</v>
      </c>
      <c r="CG55" s="15">
        <v>8.4</v>
      </c>
      <c r="CH55">
        <v>10.5</v>
      </c>
      <c r="CI55">
        <v>5.9</v>
      </c>
      <c r="CJ55">
        <f t="shared" si="27"/>
        <v>272.47033084584274</v>
      </c>
      <c r="CK55" s="3">
        <f t="shared" si="28"/>
        <v>0.5802611600364409</v>
      </c>
      <c r="CM55" s="15">
        <v>7.9</v>
      </c>
      <c r="CN55">
        <v>10.4</v>
      </c>
      <c r="CO55">
        <v>5.9</v>
      </c>
      <c r="CP55">
        <f t="shared" si="29"/>
        <v>253.81136487862182</v>
      </c>
      <c r="CQ55" s="3">
        <f t="shared" si="30"/>
        <v>-6.8480725623582567E-2</v>
      </c>
      <c r="CS55" s="15">
        <v>11.2</v>
      </c>
      <c r="CT55">
        <v>8.8000000000000007</v>
      </c>
      <c r="CU55">
        <v>5.6</v>
      </c>
      <c r="CV55">
        <f t="shared" si="31"/>
        <v>288.99301380862266</v>
      </c>
      <c r="CW55" s="3">
        <f t="shared" si="32"/>
        <v>0.13861337118148939</v>
      </c>
      <c r="CY55" s="15">
        <v>8.8000000000000007</v>
      </c>
      <c r="CZ55">
        <v>12</v>
      </c>
      <c r="DA55">
        <v>6.1</v>
      </c>
      <c r="DB55">
        <f t="shared" si="33"/>
        <v>337.28138728940019</v>
      </c>
      <c r="DC55" s="3">
        <f t="shared" si="34"/>
        <v>0.16709183673469391</v>
      </c>
      <c r="DE55" s="15">
        <v>11.8</v>
      </c>
      <c r="DF55">
        <v>10.7</v>
      </c>
      <c r="DG55">
        <v>6.6</v>
      </c>
      <c r="DH55">
        <f t="shared" si="35"/>
        <v>436.32323728647202</v>
      </c>
      <c r="DI55" s="3">
        <f t="shared" si="36"/>
        <v>0.29364754098360663</v>
      </c>
      <c r="DK55" s="15">
        <v>10.1</v>
      </c>
      <c r="DL55">
        <v>12.2</v>
      </c>
      <c r="DM55">
        <v>5.9</v>
      </c>
      <c r="DN55">
        <f t="shared" si="37"/>
        <v>380.65526266241204</v>
      </c>
      <c r="DO55" s="3">
        <f t="shared" si="38"/>
        <v>-0.12758425375247814</v>
      </c>
      <c r="DQ55" s="15">
        <v>11.1</v>
      </c>
      <c r="DR55">
        <v>13.2</v>
      </c>
      <c r="DS55">
        <v>8.1</v>
      </c>
      <c r="DT55">
        <f t="shared" si="39"/>
        <v>621.41331006536814</v>
      </c>
      <c r="DU55" s="3">
        <f t="shared" si="40"/>
        <v>0.6324831705176629</v>
      </c>
      <c r="DW55">
        <v>11.3</v>
      </c>
      <c r="DX55">
        <v>13.1</v>
      </c>
      <c r="DY55">
        <v>8.1</v>
      </c>
      <c r="DZ55">
        <f>4/3*PI()*(DW55/2)*(DX55/2)*(DY55/2)</f>
        <v>627.81744668971101</v>
      </c>
      <c r="EA55" s="3">
        <f>(DZ55-DT55)/DT55</f>
        <v>1.0305760305760428E-2</v>
      </c>
      <c r="EC55" s="15">
        <v>11.6</v>
      </c>
      <c r="ED55">
        <v>13.9</v>
      </c>
      <c r="EE55">
        <v>8.5</v>
      </c>
      <c r="EF55">
        <f t="shared" si="41"/>
        <v>717.61306590849256</v>
      </c>
      <c r="EG55" s="3">
        <f t="shared" si="42"/>
        <v>0.14302823168143278</v>
      </c>
      <c r="EI55" s="15">
        <v>12.5</v>
      </c>
      <c r="EJ55">
        <v>14.5</v>
      </c>
      <c r="EK55">
        <v>9</v>
      </c>
      <c r="EL55">
        <f t="shared" si="43"/>
        <v>854.12050269472502</v>
      </c>
      <c r="EM55" s="3">
        <f t="shared" si="44"/>
        <v>0.19022429115531098</v>
      </c>
      <c r="EO55" s="15">
        <v>13.7</v>
      </c>
      <c r="EP55">
        <v>14.4</v>
      </c>
      <c r="EQ55">
        <v>8.8000000000000007</v>
      </c>
      <c r="ER55">
        <f t="shared" si="45"/>
        <v>909.00098476028506</v>
      </c>
      <c r="ES55" s="3">
        <f t="shared" si="46"/>
        <v>6.4253793103448212E-2</v>
      </c>
      <c r="EU55" s="15">
        <v>14.1</v>
      </c>
      <c r="EV55">
        <v>14.3</v>
      </c>
      <c r="EW55">
        <v>9.8000000000000007</v>
      </c>
      <c r="EX55">
        <f t="shared" si="47"/>
        <v>1034.6175670140731</v>
      </c>
      <c r="EY55" s="3">
        <f t="shared" si="48"/>
        <v>0.13819190997566924</v>
      </c>
      <c r="FA55" s="15">
        <v>14.7</v>
      </c>
      <c r="FB55">
        <v>15.1</v>
      </c>
      <c r="FC55">
        <v>10.1</v>
      </c>
      <c r="FD55">
        <f t="shared" si="49"/>
        <v>1173.8545242174991</v>
      </c>
      <c r="FE55" s="3">
        <f t="shared" si="50"/>
        <v>0.13457818776967678</v>
      </c>
      <c r="FG55" s="15">
        <v>14.9</v>
      </c>
      <c r="FH55">
        <v>15.3</v>
      </c>
      <c r="FI55">
        <v>11</v>
      </c>
      <c r="FJ55">
        <f t="shared" si="51"/>
        <v>1313.0129416045861</v>
      </c>
      <c r="FK55" s="3">
        <f t="shared" si="52"/>
        <v>0.11854826515223517</v>
      </c>
      <c r="FM55" s="15">
        <v>16.8</v>
      </c>
      <c r="FN55">
        <v>16.3</v>
      </c>
      <c r="FO55">
        <v>8.8000000000000007</v>
      </c>
      <c r="FP55">
        <f t="shared" si="53"/>
        <v>1261.7641406465759</v>
      </c>
      <c r="FQ55" s="3">
        <f t="shared" si="54"/>
        <v>-3.9031451506777115E-2</v>
      </c>
      <c r="FS55" s="15">
        <v>20.399999999999999</v>
      </c>
      <c r="FT55">
        <v>15.4</v>
      </c>
      <c r="FU55">
        <v>8.4</v>
      </c>
      <c r="FV55">
        <f t="shared" si="55"/>
        <v>1381.7478472724772</v>
      </c>
      <c r="FW55" s="3">
        <f t="shared" si="56"/>
        <v>9.509202453987721E-2</v>
      </c>
    </row>
    <row r="56" spans="1:179">
      <c r="A56">
        <v>46</v>
      </c>
      <c r="B56">
        <v>7.3</v>
      </c>
      <c r="C56">
        <v>5.9</v>
      </c>
      <c r="D56">
        <v>2.2000000000000002</v>
      </c>
      <c r="E56">
        <f t="shared" si="1"/>
        <v>49.613078383041213</v>
      </c>
      <c r="G56">
        <v>9.4</v>
      </c>
      <c r="H56">
        <v>5.3</v>
      </c>
      <c r="I56">
        <v>2.7</v>
      </c>
      <c r="J56">
        <f t="shared" si="2"/>
        <v>70.431365700829573</v>
      </c>
      <c r="K56" s="3">
        <f t="shared" si="3"/>
        <v>0.41961289233172211</v>
      </c>
      <c r="M56">
        <v>7.9</v>
      </c>
      <c r="N56">
        <v>5.9</v>
      </c>
      <c r="O56">
        <v>2</v>
      </c>
      <c r="P56">
        <f t="shared" si="4"/>
        <v>48.809877861273428</v>
      </c>
      <c r="Q56" s="3">
        <f t="shared" si="5"/>
        <v>-0.30698663336158305</v>
      </c>
      <c r="S56">
        <v>8.1</v>
      </c>
      <c r="T56">
        <v>5.4</v>
      </c>
      <c r="U56">
        <v>2.7</v>
      </c>
      <c r="V56">
        <f t="shared" si="6"/>
        <v>61.835968200607894</v>
      </c>
      <c r="W56" s="3">
        <f t="shared" si="7"/>
        <v>0.26687406136022285</v>
      </c>
      <c r="Y56">
        <v>9</v>
      </c>
      <c r="Z56">
        <v>5.5</v>
      </c>
      <c r="AA56">
        <v>4.0999999999999996</v>
      </c>
      <c r="AB56">
        <f t="shared" si="8"/>
        <v>106.26437150767475</v>
      </c>
      <c r="AC56" s="3">
        <f t="shared" si="59"/>
        <v>0.71848803536046346</v>
      </c>
      <c r="AE56">
        <v>9.1</v>
      </c>
      <c r="AF56">
        <v>6.6</v>
      </c>
      <c r="AG56">
        <v>3.3</v>
      </c>
      <c r="AH56">
        <f t="shared" si="9"/>
        <v>103.77623012603161</v>
      </c>
      <c r="AI56" s="3">
        <f t="shared" si="10"/>
        <v>-2.3414634146341744E-2</v>
      </c>
      <c r="AK56">
        <v>9.6</v>
      </c>
      <c r="AL56">
        <v>6</v>
      </c>
      <c r="AM56">
        <v>4.3</v>
      </c>
      <c r="AN56">
        <f t="shared" si="11"/>
        <v>129.68494474018664</v>
      </c>
      <c r="AO56" s="3">
        <f t="shared" si="12"/>
        <v>0.24965943147761344</v>
      </c>
      <c r="AQ56">
        <v>8.9</v>
      </c>
      <c r="AR56">
        <v>6.2</v>
      </c>
      <c r="AS56">
        <v>4.7</v>
      </c>
      <c r="AT56">
        <f t="shared" si="13"/>
        <v>135.79324805631643</v>
      </c>
      <c r="AU56" s="3">
        <f t="shared" si="14"/>
        <v>4.7101098191214767E-2</v>
      </c>
      <c r="AW56" s="15">
        <v>8.5</v>
      </c>
      <c r="AX56">
        <v>6</v>
      </c>
      <c r="AY56">
        <v>4.9000000000000004</v>
      </c>
      <c r="AZ56">
        <f t="shared" si="15"/>
        <v>130.84733402201488</v>
      </c>
      <c r="BA56" s="3">
        <f t="shared" si="16"/>
        <v>-3.6422385539009811E-2</v>
      </c>
      <c r="BC56" s="15">
        <v>9.3000000000000007</v>
      </c>
      <c r="BD56">
        <v>7.5</v>
      </c>
      <c r="BE56">
        <v>5</v>
      </c>
      <c r="BF56">
        <f t="shared" si="17"/>
        <v>182.60507298990672</v>
      </c>
      <c r="BG56" s="3">
        <f t="shared" si="18"/>
        <v>0.39555822328931572</v>
      </c>
      <c r="BI56" s="15">
        <v>7.9</v>
      </c>
      <c r="BJ56">
        <v>7.2</v>
      </c>
      <c r="BK56">
        <v>4.9000000000000004</v>
      </c>
      <c r="BL56">
        <f t="shared" si="19"/>
        <v>145.9332619445531</v>
      </c>
      <c r="BM56" s="3">
        <f t="shared" si="20"/>
        <v>-0.20082580645161272</v>
      </c>
      <c r="BO56" s="15">
        <v>8.8000000000000007</v>
      </c>
      <c r="BP56">
        <v>7.2</v>
      </c>
      <c r="BQ56">
        <v>4.5999999999999996</v>
      </c>
      <c r="BR56">
        <f t="shared" si="21"/>
        <v>152.60600474077779</v>
      </c>
      <c r="BS56" s="3">
        <f t="shared" si="22"/>
        <v>4.5724618961508479E-2</v>
      </c>
      <c r="BU56" s="15">
        <v>10</v>
      </c>
      <c r="BV56">
        <v>7.2</v>
      </c>
      <c r="BW56">
        <v>0.8</v>
      </c>
      <c r="BX56">
        <f t="shared" si="23"/>
        <v>30.159289474462014</v>
      </c>
      <c r="BY56" s="3">
        <f t="shared" si="24"/>
        <v>-0.80237154150197632</v>
      </c>
      <c r="CA56" s="15">
        <v>7.2</v>
      </c>
      <c r="CB56">
        <v>6.9</v>
      </c>
      <c r="CC56">
        <v>4.4000000000000004</v>
      </c>
      <c r="CD56">
        <f t="shared" si="25"/>
        <v>114.45450355558336</v>
      </c>
      <c r="CE56" s="3">
        <f t="shared" si="26"/>
        <v>2.7950000000000004</v>
      </c>
      <c r="CG56" s="15">
        <v>8.1</v>
      </c>
      <c r="CH56">
        <v>7.5</v>
      </c>
      <c r="CI56">
        <v>5.6</v>
      </c>
      <c r="CJ56">
        <f t="shared" si="27"/>
        <v>178.12830345854121</v>
      </c>
      <c r="CK56" s="3">
        <f t="shared" si="28"/>
        <v>0.55632411067193599</v>
      </c>
      <c r="CM56" s="15">
        <v>6.4</v>
      </c>
      <c r="CN56">
        <v>6.1</v>
      </c>
      <c r="CO56">
        <v>3.7</v>
      </c>
      <c r="CP56">
        <f t="shared" si="29"/>
        <v>75.632795937623058</v>
      </c>
      <c r="CQ56" s="3">
        <f t="shared" si="30"/>
        <v>-0.57540270429159313</v>
      </c>
      <c r="CS56" s="15">
        <v>7.7</v>
      </c>
      <c r="CT56">
        <v>6.2</v>
      </c>
      <c r="CU56">
        <v>3.7</v>
      </c>
      <c r="CV56">
        <f t="shared" si="31"/>
        <v>92.48744052413231</v>
      </c>
      <c r="CW56" s="3">
        <f t="shared" si="32"/>
        <v>0.2228483606557379</v>
      </c>
      <c r="CY56" s="15">
        <v>6.7</v>
      </c>
      <c r="CZ56">
        <v>5.8</v>
      </c>
      <c r="DA56">
        <v>3.2</v>
      </c>
      <c r="DB56">
        <f t="shared" si="33"/>
        <v>65.110554943199659</v>
      </c>
      <c r="DC56" s="3">
        <f t="shared" si="34"/>
        <v>-0.29600652181297338</v>
      </c>
      <c r="DE56" s="15">
        <v>6.5</v>
      </c>
      <c r="DF56">
        <v>6</v>
      </c>
      <c r="DG56">
        <v>3.8</v>
      </c>
      <c r="DH56">
        <f t="shared" si="35"/>
        <v>77.597338543667874</v>
      </c>
      <c r="DI56" s="3">
        <f t="shared" si="36"/>
        <v>0.19177817807514128</v>
      </c>
      <c r="DK56" s="15">
        <v>5.3</v>
      </c>
      <c r="DL56">
        <v>5.3</v>
      </c>
      <c r="DM56">
        <v>3.3</v>
      </c>
      <c r="DN56">
        <f t="shared" si="37"/>
        <v>48.536035701635498</v>
      </c>
      <c r="DO56" s="3">
        <f t="shared" si="38"/>
        <v>-0.37451417004048582</v>
      </c>
      <c r="DQ56" s="15">
        <v>5.4</v>
      </c>
      <c r="DR56">
        <v>6.6</v>
      </c>
      <c r="DS56">
        <v>4.8</v>
      </c>
      <c r="DT56">
        <f t="shared" si="39"/>
        <v>89.573089739152167</v>
      </c>
      <c r="DU56" s="3">
        <f t="shared" si="40"/>
        <v>0.84549661801352805</v>
      </c>
      <c r="DW56">
        <v>5.0999999999999996</v>
      </c>
      <c r="DX56">
        <v>6</v>
      </c>
      <c r="DY56">
        <v>5.0999999999999996</v>
      </c>
      <c r="DZ56">
        <f>4/3*PI()*(DW56/2)*(DX56/2)*(DY56/2)</f>
        <v>81.712824919870499</v>
      </c>
      <c r="EA56" s="3">
        <f>(DZ56-DT56)/DT56</f>
        <v>-8.7752525252525318E-2</v>
      </c>
      <c r="EC56" s="15">
        <v>5.3</v>
      </c>
      <c r="ED56">
        <v>6.1</v>
      </c>
      <c r="EE56">
        <v>4.8</v>
      </c>
      <c r="EF56">
        <f t="shared" si="41"/>
        <v>81.254152392446386</v>
      </c>
      <c r="EG56" s="3">
        <f t="shared" si="42"/>
        <v>-5.6132256824298786E-3</v>
      </c>
      <c r="EI56" s="15">
        <v>4.5999999999999996</v>
      </c>
      <c r="EJ56">
        <v>5.3</v>
      </c>
      <c r="EK56">
        <v>3.7</v>
      </c>
      <c r="EL56">
        <f t="shared" si="43"/>
        <v>47.231751151620145</v>
      </c>
      <c r="EM56" s="3">
        <f t="shared" si="44"/>
        <v>-0.41871584699453535</v>
      </c>
      <c r="EO56" s="15">
        <v>5.0999999999999996</v>
      </c>
      <c r="EP56">
        <v>6.1</v>
      </c>
      <c r="EQ56">
        <v>4.4000000000000004</v>
      </c>
      <c r="ER56">
        <f t="shared" si="45"/>
        <v>71.672294798997541</v>
      </c>
      <c r="ES56" s="3">
        <f t="shared" si="46"/>
        <v>0.51746003591778822</v>
      </c>
      <c r="EU56" s="15">
        <v>3.7</v>
      </c>
      <c r="EV56">
        <v>5</v>
      </c>
      <c r="EW56">
        <v>3.9</v>
      </c>
      <c r="EX56">
        <f t="shared" si="47"/>
        <v>37.777651659417259</v>
      </c>
      <c r="EY56" s="3">
        <f t="shared" si="48"/>
        <v>-0.47291137021127383</v>
      </c>
      <c r="FA56" s="15">
        <v>4.2</v>
      </c>
      <c r="FB56">
        <v>5.3</v>
      </c>
      <c r="FC56">
        <v>3.9</v>
      </c>
      <c r="FD56">
        <f t="shared" si="49"/>
        <v>45.455704104790712</v>
      </c>
      <c r="FE56" s="3">
        <f t="shared" si="50"/>
        <v>0.20324324324324322</v>
      </c>
      <c r="FG56" s="15">
        <v>4.8</v>
      </c>
      <c r="FH56">
        <v>5.4</v>
      </c>
      <c r="FI56">
        <v>3.8</v>
      </c>
      <c r="FJ56">
        <f t="shared" si="51"/>
        <v>51.572385001330034</v>
      </c>
      <c r="FK56" s="3">
        <f t="shared" si="52"/>
        <v>0.13456354965788916</v>
      </c>
      <c r="FM56" s="15">
        <v>3.5</v>
      </c>
      <c r="FN56">
        <v>4.7</v>
      </c>
      <c r="FO56">
        <v>3.8</v>
      </c>
      <c r="FP56">
        <f t="shared" si="53"/>
        <v>32.730159462649659</v>
      </c>
      <c r="FQ56" s="3">
        <f t="shared" si="54"/>
        <v>-0.36535493827160487</v>
      </c>
      <c r="FS56" s="15">
        <v>4.4000000000000004</v>
      </c>
      <c r="FT56">
        <v>5.3</v>
      </c>
      <c r="FU56">
        <v>4</v>
      </c>
      <c r="FV56">
        <f t="shared" si="55"/>
        <v>48.84129378780932</v>
      </c>
      <c r="FW56" s="3">
        <f t="shared" si="56"/>
        <v>0.49224124140137598</v>
      </c>
    </row>
    <row r="57" spans="1:179">
      <c r="A57">
        <v>47</v>
      </c>
      <c r="B57">
        <v>11.3</v>
      </c>
      <c r="C57">
        <v>5.3</v>
      </c>
      <c r="D57">
        <v>2.9</v>
      </c>
      <c r="E57">
        <f t="shared" si="1"/>
        <v>90.939158944688131</v>
      </c>
      <c r="G57">
        <v>10.3</v>
      </c>
      <c r="H57">
        <v>5</v>
      </c>
      <c r="I57">
        <v>2.2000000000000002</v>
      </c>
      <c r="J57">
        <f t="shared" si="2"/>
        <v>59.323741275287269</v>
      </c>
      <c r="K57" s="3">
        <f t="shared" si="3"/>
        <v>-0.34765460816093857</v>
      </c>
      <c r="M57">
        <v>9.6</v>
      </c>
      <c r="N57">
        <v>5.0999999999999996</v>
      </c>
      <c r="O57">
        <v>3.3</v>
      </c>
      <c r="P57">
        <f t="shared" si="4"/>
        <v>84.596806975865917</v>
      </c>
      <c r="Q57" s="3">
        <f t="shared" si="5"/>
        <v>0.42601941747572741</v>
      </c>
      <c r="S57">
        <v>9.8000000000000007</v>
      </c>
      <c r="T57">
        <v>5</v>
      </c>
      <c r="U57">
        <v>3.1</v>
      </c>
      <c r="V57">
        <f t="shared" si="6"/>
        <v>79.534654013381598</v>
      </c>
      <c r="W57" s="3">
        <f t="shared" si="7"/>
        <v>-5.9838581897405048E-2</v>
      </c>
      <c r="Y57">
        <v>9.3000000000000007</v>
      </c>
      <c r="Z57">
        <v>4.2</v>
      </c>
      <c r="AA57">
        <v>3.3</v>
      </c>
      <c r="AB57">
        <f t="shared" si="8"/>
        <v>67.490834977069525</v>
      </c>
      <c r="AC57" s="3">
        <f t="shared" si="59"/>
        <v>-0.15142857142857144</v>
      </c>
      <c r="AE57">
        <v>10.6</v>
      </c>
      <c r="AF57">
        <v>4.4000000000000004</v>
      </c>
      <c r="AG57">
        <v>3.9</v>
      </c>
      <c r="AH57">
        <f t="shared" si="9"/>
        <v>95.240522886228163</v>
      </c>
      <c r="AI57" s="3">
        <f t="shared" si="10"/>
        <v>0.41116231438812079</v>
      </c>
      <c r="AK57">
        <v>10.199999999999999</v>
      </c>
      <c r="AL57">
        <v>5</v>
      </c>
      <c r="AM57">
        <v>2.8</v>
      </c>
      <c r="AN57">
        <f t="shared" si="11"/>
        <v>74.769905155437058</v>
      </c>
      <c r="AO57" s="3">
        <f t="shared" si="12"/>
        <v>-0.21493600738883772</v>
      </c>
      <c r="AQ57">
        <v>9.3000000000000007</v>
      </c>
      <c r="AR57">
        <v>4.5999999999999996</v>
      </c>
      <c r="AS57">
        <v>3.5</v>
      </c>
      <c r="AT57">
        <f t="shared" si="13"/>
        <v>78.398444670333291</v>
      </c>
      <c r="AU57" s="3">
        <f t="shared" si="14"/>
        <v>4.8529411764706175E-2</v>
      </c>
      <c r="AW57" s="15">
        <v>9.1</v>
      </c>
      <c r="AX57">
        <v>4.3</v>
      </c>
      <c r="AY57">
        <v>2.5</v>
      </c>
      <c r="AZ57">
        <f t="shared" si="15"/>
        <v>51.221050222903571</v>
      </c>
      <c r="BA57" s="3">
        <f t="shared" si="16"/>
        <v>-0.34665731650303899</v>
      </c>
      <c r="BC57" s="15">
        <v>9.1</v>
      </c>
      <c r="BD57">
        <v>5</v>
      </c>
      <c r="BE57">
        <v>3</v>
      </c>
      <c r="BF57">
        <f t="shared" si="17"/>
        <v>71.471232869167778</v>
      </c>
      <c r="BG57" s="3">
        <f t="shared" si="18"/>
        <v>0.39534883720930242</v>
      </c>
      <c r="BI57" s="15">
        <v>8.4</v>
      </c>
      <c r="BJ57">
        <v>4.3</v>
      </c>
      <c r="BK57">
        <v>2.6</v>
      </c>
      <c r="BL57">
        <f t="shared" si="19"/>
        <v>49.172208213987446</v>
      </c>
      <c r="BM57" s="3">
        <f t="shared" si="20"/>
        <v>-0.31199999999999978</v>
      </c>
      <c r="BO57" s="15">
        <v>9.4</v>
      </c>
      <c r="BP57">
        <v>5</v>
      </c>
      <c r="BQ57">
        <v>2.9</v>
      </c>
      <c r="BR57">
        <f t="shared" si="21"/>
        <v>71.366513114048118</v>
      </c>
      <c r="BS57" s="3">
        <f t="shared" si="22"/>
        <v>0.45135871880057882</v>
      </c>
      <c r="BU57" s="15">
        <v>8.4</v>
      </c>
      <c r="BV57">
        <v>4.7</v>
      </c>
      <c r="BW57">
        <v>2.8</v>
      </c>
      <c r="BX57">
        <f t="shared" si="23"/>
        <v>57.880703049738344</v>
      </c>
      <c r="BY57" s="3">
        <f t="shared" si="24"/>
        <v>-0.18896551724137919</v>
      </c>
      <c r="CA57" s="15">
        <v>9</v>
      </c>
      <c r="CB57">
        <v>4.8</v>
      </c>
      <c r="CC57">
        <v>3.7</v>
      </c>
      <c r="CD57">
        <f t="shared" si="25"/>
        <v>83.692028291632099</v>
      </c>
      <c r="CE57" s="3">
        <f t="shared" si="26"/>
        <v>0.44594007815892345</v>
      </c>
      <c r="CG57" s="15">
        <v>6.1</v>
      </c>
      <c r="CH57">
        <v>8.6999999999999993</v>
      </c>
      <c r="CI57">
        <v>4.4000000000000004</v>
      </c>
      <c r="CJ57">
        <f t="shared" si="27"/>
        <v>122.26450289240755</v>
      </c>
      <c r="CK57" s="3">
        <f t="shared" si="28"/>
        <v>0.46088588588588547</v>
      </c>
      <c r="CM57" s="15">
        <v>4.5999999999999996</v>
      </c>
      <c r="CN57">
        <v>8.6999999999999993</v>
      </c>
      <c r="CO57">
        <v>2.9</v>
      </c>
      <c r="CP57">
        <f t="shared" si="29"/>
        <v>60.76782669838736</v>
      </c>
      <c r="CQ57" s="3">
        <f t="shared" si="30"/>
        <v>-0.50298062593144555</v>
      </c>
      <c r="CS57" s="15">
        <v>5.5</v>
      </c>
      <c r="CT57">
        <v>7.9</v>
      </c>
      <c r="CU57">
        <v>2.9</v>
      </c>
      <c r="CV57">
        <f t="shared" si="31"/>
        <v>65.976063719263649</v>
      </c>
      <c r="CW57" s="3">
        <f t="shared" si="32"/>
        <v>8.5707146426786798E-2</v>
      </c>
      <c r="CY57" s="15">
        <v>5.8</v>
      </c>
      <c r="CZ57">
        <v>9.1</v>
      </c>
      <c r="DA57">
        <v>3.2</v>
      </c>
      <c r="DB57">
        <f t="shared" si="33"/>
        <v>88.433738803450282</v>
      </c>
      <c r="DC57" s="3">
        <f t="shared" si="34"/>
        <v>0.34039125431530487</v>
      </c>
      <c r="DE57" s="15">
        <v>5.0999999999999996</v>
      </c>
      <c r="DF57">
        <v>8.5</v>
      </c>
      <c r="DG57">
        <v>4.8</v>
      </c>
      <c r="DH57">
        <f t="shared" si="35"/>
        <v>108.95043322649401</v>
      </c>
      <c r="DI57" s="3">
        <f t="shared" si="36"/>
        <v>0.2320007578628267</v>
      </c>
      <c r="DK57" s="15">
        <v>3.7</v>
      </c>
      <c r="DL57">
        <v>6.8</v>
      </c>
      <c r="DM57">
        <v>2.2000000000000002</v>
      </c>
      <c r="DN57">
        <f t="shared" si="37"/>
        <v>28.98223942691704</v>
      </c>
      <c r="DO57" s="3">
        <f t="shared" si="38"/>
        <v>-0.733986928104575</v>
      </c>
      <c r="DQ57" s="15">
        <v>5.6</v>
      </c>
      <c r="DR57">
        <v>6.7</v>
      </c>
      <c r="DS57">
        <v>4.8</v>
      </c>
      <c r="DT57">
        <f t="shared" si="39"/>
        <v>94.298045090151234</v>
      </c>
      <c r="DU57" s="3">
        <f t="shared" si="40"/>
        <v>2.2536493712964298</v>
      </c>
      <c r="DW57">
        <v>4.5</v>
      </c>
      <c r="DX57">
        <v>7.1</v>
      </c>
      <c r="DY57">
        <v>4.2</v>
      </c>
      <c r="DZ57">
        <f>4/3*PI()*(DW57/2)*(DX57/2)*(DY57/2)</f>
        <v>70.261719697535725</v>
      </c>
      <c r="EA57" s="3">
        <f>(DZ57-DT57)/DT57</f>
        <v>-0.25489738805970152</v>
      </c>
      <c r="EC57" s="15">
        <v>4.8</v>
      </c>
      <c r="ED57">
        <v>7.1</v>
      </c>
      <c r="EE57">
        <v>5.6</v>
      </c>
      <c r="EF57">
        <f t="shared" si="41"/>
        <v>99.927779125384106</v>
      </c>
      <c r="EG57" s="3">
        <f t="shared" si="42"/>
        <v>0.42222222222222172</v>
      </c>
      <c r="EI57" s="15">
        <v>5.5</v>
      </c>
      <c r="EJ57">
        <v>6.4</v>
      </c>
      <c r="EK57">
        <v>4.2</v>
      </c>
      <c r="EL57">
        <f t="shared" si="43"/>
        <v>77.408842984452505</v>
      </c>
      <c r="EM57" s="3">
        <f t="shared" si="44"/>
        <v>-0.22535211267605604</v>
      </c>
      <c r="EO57" s="15">
        <v>5.0999999999999996</v>
      </c>
      <c r="EP57">
        <v>7</v>
      </c>
      <c r="EQ57">
        <v>5.2</v>
      </c>
      <c r="ER57">
        <f t="shared" si="45"/>
        <v>97.200876702068186</v>
      </c>
      <c r="ES57" s="3">
        <f t="shared" si="46"/>
        <v>0.25568181818181795</v>
      </c>
      <c r="EU57" s="15">
        <v>5.0999999999999996</v>
      </c>
      <c r="EV57">
        <v>5.8</v>
      </c>
      <c r="EW57">
        <v>4.4000000000000004</v>
      </c>
      <c r="EX57">
        <f t="shared" si="47"/>
        <v>68.147427841669781</v>
      </c>
      <c r="EY57" s="3">
        <f t="shared" si="48"/>
        <v>-0.29890109890109889</v>
      </c>
      <c r="FA57" s="15">
        <v>5.9</v>
      </c>
      <c r="FB57">
        <v>6.9</v>
      </c>
      <c r="FC57">
        <v>5</v>
      </c>
      <c r="FD57">
        <f t="shared" si="49"/>
        <v>106.57853077303373</v>
      </c>
      <c r="FE57" s="3">
        <f t="shared" si="50"/>
        <v>0.56394062327125238</v>
      </c>
      <c r="FG57" s="15">
        <v>6.4</v>
      </c>
      <c r="FH57">
        <v>5</v>
      </c>
      <c r="FI57">
        <v>3.8</v>
      </c>
      <c r="FJ57">
        <f t="shared" si="51"/>
        <v>63.669611112753131</v>
      </c>
      <c r="FK57" s="3">
        <f t="shared" si="52"/>
        <v>-0.40260378285433562</v>
      </c>
      <c r="FM57" s="15">
        <v>4.9000000000000004</v>
      </c>
      <c r="FN57">
        <v>6.9</v>
      </c>
      <c r="FO57">
        <v>4.2</v>
      </c>
      <c r="FP57">
        <f t="shared" si="53"/>
        <v>74.352073332509633</v>
      </c>
      <c r="FQ57" s="3">
        <f t="shared" si="54"/>
        <v>0.16777960526315805</v>
      </c>
      <c r="FS57" s="15">
        <v>4.8</v>
      </c>
      <c r="FT57">
        <v>6.2</v>
      </c>
      <c r="FU57">
        <v>4.2</v>
      </c>
      <c r="FV57">
        <f t="shared" si="55"/>
        <v>65.445658159582564</v>
      </c>
      <c r="FW57" s="3">
        <f t="shared" si="56"/>
        <v>-0.11978704525288383</v>
      </c>
    </row>
    <row r="58" spans="1:179">
      <c r="A58">
        <v>48</v>
      </c>
      <c r="B58">
        <v>7.5</v>
      </c>
      <c r="C58">
        <v>5.9</v>
      </c>
      <c r="D58">
        <v>2.7</v>
      </c>
      <c r="E58">
        <f t="shared" si="1"/>
        <v>62.556963714606759</v>
      </c>
      <c r="G58">
        <v>9.3000000000000007</v>
      </c>
      <c r="H58">
        <v>5.6</v>
      </c>
      <c r="I58">
        <v>2.2000000000000002</v>
      </c>
      <c r="J58">
        <f t="shared" si="2"/>
        <v>59.991853312950688</v>
      </c>
      <c r="K58" s="3">
        <f t="shared" si="3"/>
        <v>-4.100439422473328E-2</v>
      </c>
      <c r="M58">
        <v>6.1</v>
      </c>
      <c r="N58">
        <v>5.7</v>
      </c>
      <c r="O58">
        <v>2.6</v>
      </c>
      <c r="P58">
        <f t="shared" si="4"/>
        <v>47.334376511637402</v>
      </c>
      <c r="Q58" s="3">
        <f t="shared" si="5"/>
        <v>-0.21098659405111037</v>
      </c>
      <c r="S58">
        <v>6.2</v>
      </c>
      <c r="T58">
        <v>4.5</v>
      </c>
      <c r="U58">
        <v>3.3</v>
      </c>
      <c r="V58">
        <f t="shared" si="6"/>
        <v>48.20773926933537</v>
      </c>
      <c r="W58" s="3">
        <f t="shared" si="7"/>
        <v>1.8450919227450853E-2</v>
      </c>
      <c r="Y58">
        <v>7.3</v>
      </c>
      <c r="Z58">
        <v>5.4</v>
      </c>
      <c r="AA58">
        <v>2.6</v>
      </c>
      <c r="AB58">
        <f t="shared" si="8"/>
        <v>53.664685708620851</v>
      </c>
      <c r="AC58" s="3">
        <f t="shared" si="59"/>
        <v>0.11319648093841665</v>
      </c>
      <c r="AE58">
        <v>6</v>
      </c>
      <c r="AF58">
        <v>5.7</v>
      </c>
      <c r="AG58">
        <v>2.7</v>
      </c>
      <c r="AH58">
        <f t="shared" si="9"/>
        <v>48.349110938746925</v>
      </c>
      <c r="AI58" s="3">
        <f t="shared" si="10"/>
        <v>-9.9051633298208555E-2</v>
      </c>
      <c r="AK58">
        <v>6.6</v>
      </c>
      <c r="AL58">
        <v>5.8</v>
      </c>
      <c r="AM58">
        <v>3.4</v>
      </c>
      <c r="AN58">
        <f t="shared" si="11"/>
        <v>68.147427841669781</v>
      </c>
      <c r="AO58" s="3">
        <f t="shared" si="12"/>
        <v>0.40948667966211777</v>
      </c>
      <c r="AQ58">
        <v>6.5</v>
      </c>
      <c r="AR58">
        <v>4.9000000000000004</v>
      </c>
      <c r="AS58">
        <v>2.7</v>
      </c>
      <c r="AT58">
        <f t="shared" si="13"/>
        <v>45.02687670757571</v>
      </c>
      <c r="AU58" s="3">
        <f t="shared" si="14"/>
        <v>-0.33927254287294845</v>
      </c>
      <c r="AW58" s="15">
        <v>5.7</v>
      </c>
      <c r="AX58">
        <v>4.8</v>
      </c>
      <c r="AY58">
        <v>3.5</v>
      </c>
      <c r="AZ58">
        <f t="shared" si="15"/>
        <v>50.139818751293092</v>
      </c>
      <c r="BA58" s="3">
        <f t="shared" si="16"/>
        <v>0.11355311355311341</v>
      </c>
      <c r="BC58" s="15">
        <v>5.5</v>
      </c>
      <c r="BD58">
        <v>4.8</v>
      </c>
      <c r="BE58">
        <v>2.7</v>
      </c>
      <c r="BF58">
        <f t="shared" si="17"/>
        <v>37.322120724646737</v>
      </c>
      <c r="BG58" s="3">
        <f t="shared" si="18"/>
        <v>-0.25563909774436089</v>
      </c>
      <c r="BI58" s="15">
        <v>6.4</v>
      </c>
      <c r="BJ58">
        <v>5.6</v>
      </c>
      <c r="BK58">
        <v>2.8</v>
      </c>
      <c r="BL58">
        <f t="shared" si="19"/>
        <v>52.54418432884048</v>
      </c>
      <c r="BM58" s="3">
        <f t="shared" si="20"/>
        <v>0.40785634118967451</v>
      </c>
      <c r="BO58" s="15">
        <v>7.4</v>
      </c>
      <c r="BP58">
        <v>4.9000000000000004</v>
      </c>
      <c r="BQ58">
        <v>3.7</v>
      </c>
      <c r="BR58">
        <f t="shared" si="21"/>
        <v>70.24705893181897</v>
      </c>
      <c r="BS58" s="3">
        <f t="shared" si="22"/>
        <v>0.33691406250000017</v>
      </c>
      <c r="BU58" s="15">
        <v>8.6</v>
      </c>
      <c r="BV58">
        <v>7.9</v>
      </c>
      <c r="BW58">
        <v>3.1</v>
      </c>
      <c r="BX58">
        <f t="shared" si="23"/>
        <v>110.27723252386012</v>
      </c>
      <c r="BY58" s="3">
        <f t="shared" si="24"/>
        <v>0.56984839224221473</v>
      </c>
      <c r="CA58" s="15">
        <v>7.2</v>
      </c>
      <c r="CB58">
        <v>5.0999999999999996</v>
      </c>
      <c r="CC58">
        <v>2.6</v>
      </c>
      <c r="CD58">
        <f t="shared" si="25"/>
        <v>49.989022303920784</v>
      </c>
      <c r="CE58" s="3">
        <f t="shared" si="26"/>
        <v>-0.54669680078247418</v>
      </c>
      <c r="CG58" s="15">
        <v>6.8</v>
      </c>
      <c r="CH58">
        <v>5.4</v>
      </c>
      <c r="CI58">
        <v>3.3</v>
      </c>
      <c r="CJ58">
        <f t="shared" si="27"/>
        <v>63.447605231899466</v>
      </c>
      <c r="CK58" s="3">
        <f t="shared" si="28"/>
        <v>0.26923076923076944</v>
      </c>
      <c r="CM58" s="15">
        <v>5.7</v>
      </c>
      <c r="CN58">
        <v>4.8</v>
      </c>
      <c r="CO58">
        <v>3</v>
      </c>
      <c r="CP58">
        <f t="shared" si="29"/>
        <v>42.976987501108368</v>
      </c>
      <c r="CQ58" s="3">
        <f t="shared" si="30"/>
        <v>-0.32263814616755798</v>
      </c>
      <c r="CS58" s="15">
        <v>4.5</v>
      </c>
      <c r="CT58">
        <v>4.5</v>
      </c>
      <c r="CU58">
        <v>2.7</v>
      </c>
      <c r="CV58">
        <f t="shared" si="31"/>
        <v>28.62776305583699</v>
      </c>
      <c r="CW58" s="3">
        <f t="shared" si="32"/>
        <v>-0.33388157894736842</v>
      </c>
      <c r="CY58" s="15">
        <v>5.4</v>
      </c>
      <c r="CZ58">
        <v>4</v>
      </c>
      <c r="DA58">
        <v>3.1</v>
      </c>
      <c r="DB58">
        <f t="shared" si="33"/>
        <v>35.060174014062092</v>
      </c>
      <c r="DC58" s="3">
        <f t="shared" si="34"/>
        <v>0.22469135802469137</v>
      </c>
      <c r="DE58" s="15">
        <v>5.4</v>
      </c>
      <c r="DF58">
        <v>4.0999999999999996</v>
      </c>
      <c r="DG58">
        <v>3.4</v>
      </c>
      <c r="DH58">
        <f t="shared" si="35"/>
        <v>39.414421431937541</v>
      </c>
      <c r="DI58" s="3">
        <f t="shared" si="36"/>
        <v>0.12419354838709665</v>
      </c>
      <c r="DK58" s="15">
        <v>5.4</v>
      </c>
      <c r="DL58">
        <v>4.3</v>
      </c>
      <c r="DM58">
        <v>2.2000000000000002</v>
      </c>
      <c r="DN58">
        <f t="shared" si="37"/>
        <v>26.747519852663498</v>
      </c>
      <c r="DO58" s="3">
        <f t="shared" si="38"/>
        <v>-0.321377331420373</v>
      </c>
      <c r="DQ58" s="15">
        <v>3.4</v>
      </c>
      <c r="DR58">
        <v>3.7</v>
      </c>
      <c r="DS58">
        <v>2.7</v>
      </c>
      <c r="DT58">
        <f t="shared" si="39"/>
        <v>17.784556011971819</v>
      </c>
      <c r="DU58" s="3">
        <f t="shared" si="40"/>
        <v>-0.33509513742071878</v>
      </c>
      <c r="DW58" t="s">
        <v>52</v>
      </c>
      <c r="EA58" s="3"/>
      <c r="EC58" s="15" t="s">
        <v>52</v>
      </c>
      <c r="EG58" s="3"/>
      <c r="EI58" s="15" t="s">
        <v>52</v>
      </c>
      <c r="EM58" s="3"/>
      <c r="EO58" s="15" t="s">
        <v>52</v>
      </c>
      <c r="ES58" s="3"/>
      <c r="EU58" s="15" t="s">
        <v>52</v>
      </c>
      <c r="EY58" s="3"/>
      <c r="FA58" s="15" t="s">
        <v>52</v>
      </c>
      <c r="FE58" s="3"/>
      <c r="FG58" s="15" t="s">
        <v>52</v>
      </c>
      <c r="FK58" s="3"/>
      <c r="FM58" s="15" t="s">
        <v>67</v>
      </c>
      <c r="FQ58" s="3"/>
      <c r="FS58" s="15" t="s">
        <v>52</v>
      </c>
      <c r="FW58" s="3"/>
    </row>
    <row r="59" spans="1:179">
      <c r="A59">
        <v>49</v>
      </c>
      <c r="B59">
        <v>8.9</v>
      </c>
      <c r="C59">
        <v>6.8</v>
      </c>
      <c r="D59">
        <v>2.2000000000000002</v>
      </c>
      <c r="E59">
        <f t="shared" si="1"/>
        <v>69.714035378259908</v>
      </c>
      <c r="G59">
        <v>7.9</v>
      </c>
      <c r="H59">
        <v>5.2</v>
      </c>
      <c r="I59">
        <v>3</v>
      </c>
      <c r="J59">
        <f t="shared" si="2"/>
        <v>64.528313104734352</v>
      </c>
      <c r="K59" s="3">
        <f t="shared" si="3"/>
        <v>-7.4385627591179532E-2</v>
      </c>
      <c r="M59">
        <v>8.1</v>
      </c>
      <c r="N59">
        <v>5.8</v>
      </c>
      <c r="O59">
        <v>2.5</v>
      </c>
      <c r="P59">
        <f t="shared" si="4"/>
        <v>61.496676194020182</v>
      </c>
      <c r="Q59" s="3">
        <f t="shared" si="5"/>
        <v>-4.6981499513145383E-2</v>
      </c>
      <c r="S59">
        <v>8.6999999999999993</v>
      </c>
      <c r="T59">
        <v>5.0999999999999996</v>
      </c>
      <c r="U59">
        <v>2.9</v>
      </c>
      <c r="V59">
        <f t="shared" si="6"/>
        <v>67.373025252559884</v>
      </c>
      <c r="W59" s="3">
        <f t="shared" si="7"/>
        <v>9.5555555555555491E-2</v>
      </c>
      <c r="Y59">
        <v>7.7</v>
      </c>
      <c r="Z59">
        <v>6.4</v>
      </c>
      <c r="AA59">
        <v>2.9</v>
      </c>
      <c r="AB59">
        <f t="shared" si="8"/>
        <v>74.828548218304093</v>
      </c>
      <c r="AC59" s="3">
        <f t="shared" si="59"/>
        <v>0.11066035609646208</v>
      </c>
      <c r="AE59">
        <v>8.6999999999999993</v>
      </c>
      <c r="AF59">
        <v>6.6</v>
      </c>
      <c r="AG59">
        <v>3.6</v>
      </c>
      <c r="AH59">
        <f t="shared" si="9"/>
        <v>108.23415010147552</v>
      </c>
      <c r="AI59" s="3">
        <f t="shared" si="10"/>
        <v>0.4464285714285709</v>
      </c>
      <c r="AK59">
        <v>8.6</v>
      </c>
      <c r="AL59">
        <v>6.7</v>
      </c>
      <c r="AM59">
        <v>4.0999999999999996</v>
      </c>
      <c r="AN59">
        <f t="shared" si="11"/>
        <v>123.6960219448933</v>
      </c>
      <c r="AO59" s="3">
        <f t="shared" si="12"/>
        <v>0.14285576067185282</v>
      </c>
      <c r="AQ59">
        <v>9.5</v>
      </c>
      <c r="AR59">
        <v>6.8</v>
      </c>
      <c r="AS59">
        <v>5</v>
      </c>
      <c r="AT59">
        <f t="shared" si="13"/>
        <v>169.12240451825053</v>
      </c>
      <c r="AU59" s="3">
        <f t="shared" si="14"/>
        <v>0.36724206533977888</v>
      </c>
      <c r="AW59" s="15">
        <v>7.8</v>
      </c>
      <c r="AX59">
        <v>5.3</v>
      </c>
      <c r="AY59">
        <v>5.5</v>
      </c>
      <c r="AZ59">
        <f t="shared" si="15"/>
        <v>119.05065360778521</v>
      </c>
      <c r="BA59" s="3">
        <f t="shared" si="16"/>
        <v>-0.29606811145510842</v>
      </c>
      <c r="BC59" s="15">
        <v>8.6</v>
      </c>
      <c r="BD59">
        <v>7.9</v>
      </c>
      <c r="BE59">
        <v>5.3</v>
      </c>
      <c r="BF59">
        <f t="shared" si="17"/>
        <v>188.53849431498665</v>
      </c>
      <c r="BG59" s="3">
        <f t="shared" si="18"/>
        <v>0.58368298368298377</v>
      </c>
      <c r="BI59" s="15">
        <v>8.9</v>
      </c>
      <c r="BJ59">
        <v>7.2</v>
      </c>
      <c r="BK59">
        <v>5.3</v>
      </c>
      <c r="BL59">
        <f t="shared" si="19"/>
        <v>177.82671056379667</v>
      </c>
      <c r="BM59" s="3">
        <f t="shared" si="20"/>
        <v>-5.6814836620547468E-2</v>
      </c>
      <c r="BO59" s="15">
        <v>10.6</v>
      </c>
      <c r="BP59">
        <v>7.7</v>
      </c>
      <c r="BQ59">
        <v>5.7</v>
      </c>
      <c r="BR59">
        <f t="shared" si="21"/>
        <v>243.59595276669896</v>
      </c>
      <c r="BS59" s="3">
        <f t="shared" si="22"/>
        <v>0.3698501872659174</v>
      </c>
      <c r="BU59" s="15">
        <v>10.5</v>
      </c>
      <c r="BV59">
        <v>7.6</v>
      </c>
      <c r="BW59">
        <v>5.8</v>
      </c>
      <c r="BX59">
        <f t="shared" si="23"/>
        <v>242.34245729791661</v>
      </c>
      <c r="BY59" s="3">
        <f t="shared" si="24"/>
        <v>-5.1457975986278683E-3</v>
      </c>
      <c r="CA59" s="15">
        <v>11.9</v>
      </c>
      <c r="CB59">
        <v>8.6999999999999993</v>
      </c>
      <c r="CC59">
        <v>5.6</v>
      </c>
      <c r="CD59">
        <f t="shared" si="25"/>
        <v>303.5658149310745</v>
      </c>
      <c r="CE59" s="3">
        <f t="shared" si="26"/>
        <v>0.25263157894736843</v>
      </c>
      <c r="CG59" s="15">
        <v>10.6</v>
      </c>
      <c r="CH59">
        <v>11.6</v>
      </c>
      <c r="CI59">
        <v>7</v>
      </c>
      <c r="CJ59">
        <f t="shared" si="27"/>
        <v>450.67193813296774</v>
      </c>
      <c r="CK59" s="3">
        <f t="shared" si="28"/>
        <v>0.484593837535014</v>
      </c>
      <c r="CM59" s="15">
        <v>12.3</v>
      </c>
      <c r="CN59">
        <v>9.9</v>
      </c>
      <c r="CO59">
        <v>5.2</v>
      </c>
      <c r="CP59">
        <f t="shared" si="29"/>
        <v>331.54483910394526</v>
      </c>
      <c r="CQ59" s="3">
        <f t="shared" si="30"/>
        <v>-0.26433218700622718</v>
      </c>
      <c r="CS59" s="15">
        <v>12.4</v>
      </c>
      <c r="CT59">
        <v>9.4</v>
      </c>
      <c r="CU59">
        <v>5.7</v>
      </c>
      <c r="CV59">
        <f t="shared" si="31"/>
        <v>347.87483771730496</v>
      </c>
      <c r="CW59" s="3">
        <f t="shared" si="32"/>
        <v>4.9254268766463723E-2</v>
      </c>
      <c r="DC59" s="3">
        <f t="shared" si="34"/>
        <v>-1</v>
      </c>
      <c r="DE59" s="15"/>
      <c r="DI59" s="3"/>
      <c r="DK59" s="15"/>
      <c r="DO59" s="3"/>
      <c r="DQ59" s="15"/>
      <c r="DU59" s="3"/>
      <c r="EA59" s="3"/>
      <c r="EC59" s="15"/>
      <c r="EG59" s="3"/>
      <c r="EI59" s="15"/>
      <c r="EM59" s="3"/>
      <c r="EO59" s="15"/>
      <c r="ES59" s="3"/>
      <c r="EU59" s="15"/>
      <c r="EY59" s="3"/>
      <c r="FA59" s="15"/>
      <c r="FE59" s="3"/>
      <c r="FG59" s="15"/>
      <c r="FK59" s="3"/>
      <c r="FM59" s="15"/>
      <c r="FQ59" s="3"/>
      <c r="FS59" s="15"/>
      <c r="FW59" s="3"/>
    </row>
    <row r="60" spans="1:179">
      <c r="A60">
        <v>50</v>
      </c>
      <c r="B60">
        <v>7</v>
      </c>
      <c r="C60">
        <v>5.9</v>
      </c>
      <c r="D60">
        <v>1.9</v>
      </c>
      <c r="E60">
        <f t="shared" si="1"/>
        <v>41.086795921198515</v>
      </c>
      <c r="G60">
        <v>9.6</v>
      </c>
      <c r="H60">
        <v>7.3</v>
      </c>
      <c r="I60">
        <v>3.4</v>
      </c>
      <c r="J60">
        <f t="shared" si="2"/>
        <v>124.75892745935784</v>
      </c>
      <c r="K60" s="3">
        <f t="shared" si="3"/>
        <v>2.0364725372753907</v>
      </c>
      <c r="M60">
        <v>7.5</v>
      </c>
      <c r="N60">
        <v>5.6</v>
      </c>
      <c r="O60">
        <v>2.9</v>
      </c>
      <c r="P60">
        <f t="shared" si="4"/>
        <v>63.774330867872791</v>
      </c>
      <c r="Q60" s="3">
        <f t="shared" si="5"/>
        <v>-0.48881950040290084</v>
      </c>
      <c r="S60">
        <v>8.6</v>
      </c>
      <c r="T60">
        <v>5.4</v>
      </c>
      <c r="U60">
        <v>3.3</v>
      </c>
      <c r="V60">
        <f t="shared" si="6"/>
        <v>80.242559557990489</v>
      </c>
      <c r="W60" s="3">
        <f t="shared" si="7"/>
        <v>0.25822660098522177</v>
      </c>
      <c r="Y60">
        <v>9.1</v>
      </c>
      <c r="Z60">
        <v>6.2</v>
      </c>
      <c r="AA60">
        <v>3.9</v>
      </c>
      <c r="AB60">
        <f t="shared" si="8"/>
        <v>115.21162738509847</v>
      </c>
      <c r="AC60" s="3">
        <f t="shared" si="59"/>
        <v>0.43579202881528456</v>
      </c>
      <c r="AE60">
        <v>10.3</v>
      </c>
      <c r="AF60">
        <v>6.2</v>
      </c>
      <c r="AG60">
        <v>4.3</v>
      </c>
      <c r="AH60">
        <f t="shared" si="9"/>
        <v>143.77917658174169</v>
      </c>
      <c r="AI60" s="3">
        <f t="shared" si="10"/>
        <v>0.24795717103409451</v>
      </c>
      <c r="AK60">
        <v>9.8000000000000007</v>
      </c>
      <c r="AL60">
        <v>7</v>
      </c>
      <c r="AM60">
        <v>4.4000000000000004</v>
      </c>
      <c r="AN60">
        <f t="shared" si="11"/>
        <v>158.04305442659052</v>
      </c>
      <c r="AO60" s="3">
        <f t="shared" si="12"/>
        <v>9.9206840545087452E-2</v>
      </c>
      <c r="AQ60">
        <v>10.5</v>
      </c>
      <c r="AR60">
        <v>6</v>
      </c>
      <c r="AS60">
        <v>2.9</v>
      </c>
      <c r="AT60">
        <f t="shared" si="13"/>
        <v>95.661496301809208</v>
      </c>
      <c r="AU60" s="3">
        <f t="shared" si="14"/>
        <v>-0.39471243042671605</v>
      </c>
      <c r="AW60" s="15">
        <v>9.4</v>
      </c>
      <c r="AX60">
        <v>5.8</v>
      </c>
      <c r="AY60">
        <v>4.7</v>
      </c>
      <c r="AZ60">
        <f t="shared" si="15"/>
        <v>134.16904465441047</v>
      </c>
      <c r="BA60" s="3">
        <f t="shared" si="16"/>
        <v>0.4025396825396822</v>
      </c>
      <c r="BC60" s="15"/>
      <c r="BG60" s="3"/>
      <c r="BI60" s="15"/>
      <c r="BM60" s="3"/>
      <c r="BS60" s="3"/>
      <c r="BY60" s="3"/>
      <c r="CA60" s="15"/>
      <c r="CE60" s="3"/>
      <c r="CG60" s="15"/>
      <c r="CK60" s="3"/>
      <c r="CM60" s="15"/>
      <c r="CQ60" s="3"/>
      <c r="CS60" s="15"/>
      <c r="CW60" s="3"/>
      <c r="DC60" s="3"/>
      <c r="DE60" s="15"/>
      <c r="DI60" s="3"/>
      <c r="DK60" s="15"/>
      <c r="DO60" s="3"/>
      <c r="DQ60" s="15"/>
      <c r="DU60" s="3"/>
      <c r="EA60" s="3"/>
      <c r="EC60" s="15"/>
      <c r="EG60" s="3"/>
      <c r="EI60" s="15"/>
      <c r="EM60" s="3"/>
      <c r="EO60" s="15"/>
      <c r="ES60" s="3"/>
      <c r="EU60" s="15"/>
      <c r="EY60" s="3"/>
      <c r="FA60" s="15"/>
      <c r="FE60" s="3"/>
      <c r="FG60" s="15"/>
      <c r="FK60" s="3"/>
      <c r="FM60" s="15"/>
      <c r="FQ60" s="3"/>
      <c r="FS60" s="15"/>
      <c r="FW60" s="3"/>
    </row>
    <row r="61" spans="1:179">
      <c r="A61">
        <v>51</v>
      </c>
      <c r="B61">
        <v>6.5</v>
      </c>
      <c r="C61">
        <v>5.6</v>
      </c>
      <c r="D61">
        <v>2.7</v>
      </c>
      <c r="E61">
        <f t="shared" si="1"/>
        <v>51.459287665800808</v>
      </c>
      <c r="G61">
        <v>6.1</v>
      </c>
      <c r="H61">
        <v>5.5</v>
      </c>
      <c r="I61">
        <v>2.5</v>
      </c>
      <c r="J61">
        <f t="shared" si="2"/>
        <v>43.916847303307307</v>
      </c>
      <c r="K61" s="3">
        <f t="shared" si="3"/>
        <v>-0.1465710215710217</v>
      </c>
      <c r="M61">
        <v>6.2</v>
      </c>
      <c r="N61">
        <v>5.4</v>
      </c>
      <c r="O61">
        <v>3.3</v>
      </c>
      <c r="P61">
        <f t="shared" si="4"/>
        <v>57.849287123202451</v>
      </c>
      <c r="Q61" s="3">
        <f t="shared" si="5"/>
        <v>0.31724590163934457</v>
      </c>
      <c r="S61">
        <v>5.6</v>
      </c>
      <c r="T61">
        <v>5.3</v>
      </c>
      <c r="U61">
        <v>2.8</v>
      </c>
      <c r="V61">
        <f t="shared" si="6"/>
        <v>43.513152647321022</v>
      </c>
      <c r="W61" s="3">
        <f t="shared" si="7"/>
        <v>-0.24781868867890386</v>
      </c>
      <c r="Y61">
        <v>6.2</v>
      </c>
      <c r="Z61">
        <v>6.2</v>
      </c>
      <c r="AA61">
        <v>3.4</v>
      </c>
      <c r="AB61">
        <f t="shared" si="8"/>
        <v>68.432265575595267</v>
      </c>
      <c r="AC61" s="3">
        <f t="shared" si="59"/>
        <v>0.57268001540238755</v>
      </c>
      <c r="AE61">
        <v>6.1</v>
      </c>
      <c r="AF61">
        <v>5.9</v>
      </c>
      <c r="AG61">
        <v>3.1</v>
      </c>
      <c r="AH61">
        <f t="shared" si="9"/>
        <v>58.417391794726605</v>
      </c>
      <c r="AI61" s="3">
        <f t="shared" si="10"/>
        <v>-0.14634724857685008</v>
      </c>
      <c r="AK61">
        <v>5</v>
      </c>
      <c r="AL61">
        <v>4.7</v>
      </c>
      <c r="AM61">
        <v>3</v>
      </c>
      <c r="AN61">
        <f t="shared" si="11"/>
        <v>36.913713679680065</v>
      </c>
      <c r="AO61" s="3">
        <f t="shared" si="12"/>
        <v>-0.36810404323781704</v>
      </c>
      <c r="AQ61">
        <v>5.7</v>
      </c>
      <c r="AR61">
        <v>4.9000000000000004</v>
      </c>
      <c r="AS61">
        <v>2.9</v>
      </c>
      <c r="AT61">
        <f t="shared" si="13"/>
        <v>42.409930027135417</v>
      </c>
      <c r="AU61" s="3">
        <f t="shared" si="14"/>
        <v>0.14889361702127685</v>
      </c>
      <c r="AW61" s="15"/>
      <c r="BA61" s="3"/>
      <c r="BC61" s="15"/>
      <c r="BG61" s="3"/>
      <c r="BI61" s="15"/>
      <c r="BM61" s="3"/>
      <c r="BS61" s="3"/>
      <c r="BY61" s="3"/>
      <c r="CA61" s="15"/>
      <c r="CE61" s="3"/>
      <c r="CG61" s="15"/>
      <c r="CK61" s="3"/>
      <c r="CM61" s="15"/>
      <c r="CQ61" s="3"/>
      <c r="CS61" s="15"/>
      <c r="CW61" s="3"/>
      <c r="DC61" s="3"/>
      <c r="DE61" s="15"/>
      <c r="DI61" s="3"/>
      <c r="DK61" s="15"/>
      <c r="DO61" s="3"/>
      <c r="DQ61" s="15"/>
      <c r="DU61" s="3"/>
      <c r="EA61" s="3"/>
      <c r="EC61" s="15"/>
      <c r="EG61" s="3"/>
      <c r="EI61" s="15"/>
      <c r="EM61" s="3"/>
      <c r="EO61" s="15"/>
      <c r="ES61" s="3"/>
      <c r="EU61" s="15"/>
      <c r="EY61" s="3"/>
      <c r="FA61" s="15"/>
      <c r="FE61" s="3"/>
      <c r="FG61" s="15"/>
      <c r="FK61" s="3"/>
      <c r="FM61" s="15"/>
      <c r="FQ61" s="3"/>
      <c r="FS61" s="15"/>
      <c r="FW61" s="3"/>
    </row>
    <row r="62" spans="1:179">
      <c r="A62">
        <v>52</v>
      </c>
      <c r="B62">
        <v>7.9</v>
      </c>
      <c r="C62">
        <v>6</v>
      </c>
      <c r="D62">
        <v>2.4</v>
      </c>
      <c r="E62">
        <f t="shared" si="1"/>
        <v>59.564596712062482</v>
      </c>
      <c r="G62">
        <v>6.6</v>
      </c>
      <c r="H62">
        <v>5.5</v>
      </c>
      <c r="I62">
        <v>3.2</v>
      </c>
      <c r="J62">
        <f t="shared" si="2"/>
        <v>60.821233773498392</v>
      </c>
      <c r="K62" s="3">
        <f t="shared" si="3"/>
        <v>2.1097046413501987E-2</v>
      </c>
      <c r="M62">
        <v>5.0999999999999996</v>
      </c>
      <c r="N62">
        <v>5.0999999999999996</v>
      </c>
      <c r="O62">
        <v>3.4</v>
      </c>
      <c r="P62">
        <f t="shared" si="4"/>
        <v>46.30393412125995</v>
      </c>
      <c r="Q62" s="3">
        <f t="shared" si="5"/>
        <v>-0.23868801652892577</v>
      </c>
      <c r="S62">
        <v>6.3</v>
      </c>
      <c r="T62">
        <v>5.4</v>
      </c>
      <c r="U62">
        <v>3.3</v>
      </c>
      <c r="V62">
        <f t="shared" si="6"/>
        <v>58.78234014131862</v>
      </c>
      <c r="W62" s="3">
        <f t="shared" si="7"/>
        <v>0.26948911052310232</v>
      </c>
      <c r="Y62">
        <v>6</v>
      </c>
      <c r="Z62">
        <v>5.2</v>
      </c>
      <c r="AA62">
        <v>3.3</v>
      </c>
      <c r="AB62">
        <f t="shared" si="8"/>
        <v>53.909729935600843</v>
      </c>
      <c r="AC62" s="3">
        <f t="shared" si="59"/>
        <v>-8.2892416225749693E-2</v>
      </c>
      <c r="AE62">
        <v>6.8</v>
      </c>
      <c r="AF62">
        <v>5.5</v>
      </c>
      <c r="AG62">
        <v>3.4</v>
      </c>
      <c r="AH62">
        <f t="shared" si="9"/>
        <v>66.580820305079669</v>
      </c>
      <c r="AI62" s="3">
        <f t="shared" si="10"/>
        <v>0.23504273504273496</v>
      </c>
      <c r="AK62">
        <v>6.1</v>
      </c>
      <c r="AL62">
        <v>5.4</v>
      </c>
      <c r="AM62">
        <v>4.5</v>
      </c>
      <c r="AN62">
        <f t="shared" si="11"/>
        <v>77.613046506935831</v>
      </c>
      <c r="AO62" s="3">
        <f t="shared" si="12"/>
        <v>0.16569675998741754</v>
      </c>
      <c r="AQ62">
        <v>6.4</v>
      </c>
      <c r="AR62">
        <v>6.4</v>
      </c>
      <c r="AS62">
        <v>3.7</v>
      </c>
      <c r="AT62">
        <f t="shared" si="13"/>
        <v>79.352441639473398</v>
      </c>
      <c r="AU62" s="3">
        <f t="shared" si="14"/>
        <v>2.241111785738403E-2</v>
      </c>
      <c r="AW62" s="15">
        <v>6.5</v>
      </c>
      <c r="AX62">
        <v>5.7</v>
      </c>
      <c r="AY62">
        <v>3.5</v>
      </c>
      <c r="AZ62">
        <f t="shared" si="15"/>
        <v>67.897671225709402</v>
      </c>
      <c r="BA62" s="3">
        <f t="shared" si="16"/>
        <v>-0.14435309332770282</v>
      </c>
      <c r="BC62" s="15">
        <v>7.7</v>
      </c>
      <c r="BD62">
        <v>5.6</v>
      </c>
      <c r="BE62">
        <v>3.9</v>
      </c>
      <c r="BF62">
        <f t="shared" si="17"/>
        <v>88.052558894814709</v>
      </c>
      <c r="BG62" s="3">
        <f t="shared" si="18"/>
        <v>0.29684210526315774</v>
      </c>
      <c r="BI62" s="15">
        <v>7.5</v>
      </c>
      <c r="BJ62">
        <v>5.2</v>
      </c>
      <c r="BK62">
        <v>2.6</v>
      </c>
      <c r="BL62">
        <f t="shared" si="19"/>
        <v>53.092915845667498</v>
      </c>
      <c r="BM62" s="3">
        <f t="shared" si="20"/>
        <v>-0.39703153988868273</v>
      </c>
      <c r="BO62" s="15">
        <v>7.4</v>
      </c>
      <c r="BP62">
        <v>5.4</v>
      </c>
      <c r="BQ62">
        <v>3</v>
      </c>
      <c r="BR62">
        <f t="shared" si="21"/>
        <v>62.769021218724063</v>
      </c>
      <c r="BS62" s="3">
        <f t="shared" si="22"/>
        <v>0.18224852071005923</v>
      </c>
      <c r="BU62" s="15">
        <v>7.1</v>
      </c>
      <c r="BV62">
        <v>5</v>
      </c>
      <c r="BW62">
        <v>3.2</v>
      </c>
      <c r="BX62">
        <f t="shared" si="23"/>
        <v>59.480820907966745</v>
      </c>
      <c r="BY62" s="3">
        <f t="shared" si="24"/>
        <v>-5.2385719052385746E-2</v>
      </c>
      <c r="CA62" s="15">
        <v>7.4</v>
      </c>
      <c r="CB62">
        <v>5.4</v>
      </c>
      <c r="CC62">
        <v>3.9</v>
      </c>
      <c r="CD62">
        <f t="shared" si="25"/>
        <v>81.599727584341281</v>
      </c>
      <c r="CE62" s="3">
        <f t="shared" si="26"/>
        <v>0.3718661971830986</v>
      </c>
      <c r="CG62" s="15">
        <v>7.5</v>
      </c>
      <c r="CH62">
        <v>6.4</v>
      </c>
      <c r="CI62">
        <v>2.9</v>
      </c>
      <c r="CJ62">
        <f t="shared" si="27"/>
        <v>72.8849495632832</v>
      </c>
      <c r="CK62" s="3">
        <f t="shared" si="28"/>
        <v>-0.10679910679910674</v>
      </c>
      <c r="CM62" s="15">
        <v>7.1</v>
      </c>
      <c r="CN62">
        <v>6</v>
      </c>
      <c r="CO62">
        <v>3.7</v>
      </c>
      <c r="CP62">
        <f t="shared" si="29"/>
        <v>82.529639009803859</v>
      </c>
      <c r="CQ62" s="3">
        <f t="shared" si="30"/>
        <v>0.13232758620689647</v>
      </c>
      <c r="CS62" s="15">
        <v>6.8</v>
      </c>
      <c r="CT62">
        <v>5.8</v>
      </c>
      <c r="CU62">
        <v>4.0999999999999996</v>
      </c>
      <c r="CV62">
        <f t="shared" si="31"/>
        <v>84.668016409347302</v>
      </c>
      <c r="CW62" s="3">
        <f t="shared" si="32"/>
        <v>2.591041745971313E-2</v>
      </c>
      <c r="CY62" s="15">
        <v>7.2</v>
      </c>
      <c r="CZ62">
        <v>6.1</v>
      </c>
      <c r="DA62">
        <v>4</v>
      </c>
      <c r="DB62">
        <f t="shared" si="33"/>
        <v>91.985832897109134</v>
      </c>
      <c r="DC62" s="3">
        <f t="shared" si="34"/>
        <v>8.642952555286211E-2</v>
      </c>
      <c r="DE62" s="15">
        <v>9.9</v>
      </c>
      <c r="DF62">
        <v>7.7</v>
      </c>
      <c r="DG62">
        <v>3.6</v>
      </c>
      <c r="DH62">
        <f t="shared" si="35"/>
        <v>143.69016478988996</v>
      </c>
      <c r="DI62" s="3">
        <f t="shared" si="36"/>
        <v>0.56209016393442646</v>
      </c>
      <c r="DK62" s="15">
        <v>6.9</v>
      </c>
      <c r="DL62">
        <v>7.1</v>
      </c>
      <c r="DM62">
        <v>4.2</v>
      </c>
      <c r="DN62">
        <f t="shared" si="37"/>
        <v>107.73463686955478</v>
      </c>
      <c r="DO62" s="3">
        <f t="shared" si="38"/>
        <v>-0.2502295684113866</v>
      </c>
      <c r="DQ62" s="15">
        <v>6.5</v>
      </c>
      <c r="DR62">
        <v>6.6</v>
      </c>
      <c r="DS62">
        <v>4.7</v>
      </c>
      <c r="DT62">
        <f t="shared" si="39"/>
        <v>105.57322112388498</v>
      </c>
      <c r="DU62" s="3">
        <f t="shared" si="40"/>
        <v>-2.0062403405943105E-2</v>
      </c>
      <c r="DW62">
        <v>6.9</v>
      </c>
      <c r="DX62">
        <v>6.5</v>
      </c>
      <c r="DY62">
        <v>4.8</v>
      </c>
      <c r="DZ62">
        <f>4/3*PI()*(DW62/2)*(DX62/2)*(DY62/2)</f>
        <v>112.72034441080179</v>
      </c>
      <c r="EA62" s="3">
        <f>(DZ62-DT62)/DT62</f>
        <v>6.7698259187621179E-2</v>
      </c>
      <c r="EC62" s="15">
        <v>6.1</v>
      </c>
      <c r="ED62">
        <v>6</v>
      </c>
      <c r="EE62">
        <v>3.9</v>
      </c>
      <c r="EF62">
        <f t="shared" si="41"/>
        <v>74.738489228901159</v>
      </c>
      <c r="EG62" s="3">
        <f t="shared" si="42"/>
        <v>-0.33695652173913065</v>
      </c>
      <c r="EI62" s="15">
        <v>5.0999999999999996</v>
      </c>
      <c r="EJ62">
        <v>5.7</v>
      </c>
      <c r="EK62">
        <v>2.4</v>
      </c>
      <c r="EL62">
        <f t="shared" si="43"/>
        <v>36.530439375942109</v>
      </c>
      <c r="EM62" s="3">
        <f t="shared" si="44"/>
        <v>-0.51122320302648161</v>
      </c>
      <c r="EO62" s="15" t="s">
        <v>53</v>
      </c>
      <c r="ES62" s="3"/>
      <c r="EU62" s="15" t="s">
        <v>55</v>
      </c>
      <c r="EY62" s="3"/>
      <c r="FA62" s="15" t="s">
        <v>63</v>
      </c>
      <c r="FE62" s="3"/>
      <c r="FG62" s="15" t="s">
        <v>66</v>
      </c>
      <c r="FK62" s="3"/>
      <c r="FM62" s="15" t="s">
        <v>66</v>
      </c>
      <c r="FQ62" s="3"/>
      <c r="FS62" s="15" t="s">
        <v>66</v>
      </c>
      <c r="FW62" s="3"/>
    </row>
    <row r="63" spans="1:179">
      <c r="A63">
        <v>53</v>
      </c>
      <c r="B63">
        <v>8.9</v>
      </c>
      <c r="C63">
        <v>6.7</v>
      </c>
      <c r="D63">
        <v>2.4</v>
      </c>
      <c r="E63">
        <f t="shared" si="1"/>
        <v>74.933267973423739</v>
      </c>
      <c r="G63">
        <v>7.5</v>
      </c>
      <c r="H63">
        <v>6.1</v>
      </c>
      <c r="I63">
        <v>2.8</v>
      </c>
      <c r="J63">
        <f t="shared" si="2"/>
        <v>67.073003154142071</v>
      </c>
      <c r="K63" s="3">
        <f t="shared" si="3"/>
        <v>-0.10489686399463365</v>
      </c>
      <c r="M63">
        <v>7.1</v>
      </c>
      <c r="N63">
        <v>5.9</v>
      </c>
      <c r="O63">
        <v>2.6</v>
      </c>
      <c r="P63">
        <f t="shared" si="4"/>
        <v>57.027237045513118</v>
      </c>
      <c r="Q63" s="3">
        <f t="shared" si="5"/>
        <v>-0.1497736143637782</v>
      </c>
      <c r="S63">
        <v>8.6999999999999993</v>
      </c>
      <c r="T63">
        <v>5.8</v>
      </c>
      <c r="U63">
        <v>3.9</v>
      </c>
      <c r="V63">
        <f t="shared" si="6"/>
        <v>103.04109744509159</v>
      </c>
      <c r="W63" s="3">
        <f t="shared" si="7"/>
        <v>0.80687514920028602</v>
      </c>
      <c r="Y63">
        <v>8.5</v>
      </c>
      <c r="Z63">
        <v>6.1</v>
      </c>
      <c r="AA63">
        <v>3.5</v>
      </c>
      <c r="AB63">
        <f t="shared" si="8"/>
        <v>95.020087801701266</v>
      </c>
      <c r="AC63" s="3">
        <f t="shared" si="59"/>
        <v>-7.784282041119131E-2</v>
      </c>
      <c r="AE63">
        <v>9.8000000000000007</v>
      </c>
      <c r="AF63">
        <v>6.5</v>
      </c>
      <c r="AG63">
        <v>4.5</v>
      </c>
      <c r="AH63">
        <f t="shared" si="9"/>
        <v>150.08958902525234</v>
      </c>
      <c r="AI63" s="3">
        <f t="shared" si="10"/>
        <v>0.57955641272902603</v>
      </c>
      <c r="AK63">
        <v>9.3000000000000007</v>
      </c>
      <c r="AL63">
        <v>6.6</v>
      </c>
      <c r="AM63">
        <v>4.0999999999999996</v>
      </c>
      <c r="AN63">
        <f t="shared" si="11"/>
        <v>131.76782066951668</v>
      </c>
      <c r="AO63" s="3">
        <f t="shared" si="12"/>
        <v>-0.12207221350078484</v>
      </c>
      <c r="AQ63">
        <v>9.6</v>
      </c>
      <c r="AR63">
        <v>5.8</v>
      </c>
      <c r="AS63">
        <v>4.0999999999999996</v>
      </c>
      <c r="AT63">
        <f t="shared" si="13"/>
        <v>119.53131728378442</v>
      </c>
      <c r="AU63" s="3">
        <f t="shared" si="14"/>
        <v>-9.2864125122189792E-2</v>
      </c>
      <c r="AW63" s="15">
        <v>8.6999999999999993</v>
      </c>
      <c r="AX63">
        <v>7</v>
      </c>
      <c r="AY63">
        <v>4.8</v>
      </c>
      <c r="AZ63">
        <f t="shared" si="15"/>
        <v>153.05839408289469</v>
      </c>
      <c r="BA63" s="3">
        <f t="shared" si="16"/>
        <v>0.28048780487804886</v>
      </c>
      <c r="BC63" s="15">
        <v>9.6999999999999993</v>
      </c>
      <c r="BD63">
        <v>7.8</v>
      </c>
      <c r="BE63">
        <v>5.0999999999999996</v>
      </c>
      <c r="BF63">
        <f t="shared" si="17"/>
        <v>202.03896514501312</v>
      </c>
      <c r="BG63" s="3">
        <f t="shared" si="18"/>
        <v>0.32001231527093577</v>
      </c>
      <c r="BI63" s="15">
        <v>9.4</v>
      </c>
      <c r="BJ63">
        <v>6.1</v>
      </c>
      <c r="BK63">
        <v>5.0999999999999996</v>
      </c>
      <c r="BL63">
        <f t="shared" si="19"/>
        <v>153.11808434331289</v>
      </c>
      <c r="BM63" s="3">
        <f t="shared" si="20"/>
        <v>-0.24213587100185036</v>
      </c>
      <c r="BO63" s="15">
        <v>9.4</v>
      </c>
      <c r="BP63">
        <v>7.4</v>
      </c>
      <c r="BQ63">
        <v>4.7</v>
      </c>
      <c r="BR63">
        <f t="shared" si="21"/>
        <v>171.18119490390302</v>
      </c>
      <c r="BS63" s="3">
        <f t="shared" si="22"/>
        <v>0.11796849887495997</v>
      </c>
      <c r="BU63" s="15">
        <v>8</v>
      </c>
      <c r="BV63">
        <v>7.8</v>
      </c>
      <c r="BW63">
        <v>5.3</v>
      </c>
      <c r="BX63">
        <f t="shared" si="23"/>
        <v>173.1645870658694</v>
      </c>
      <c r="BY63" s="3">
        <f t="shared" si="24"/>
        <v>1.1586507285918916E-2</v>
      </c>
      <c r="CA63" s="15">
        <v>8.6999999999999993</v>
      </c>
      <c r="CB63">
        <v>9.6</v>
      </c>
      <c r="CC63">
        <v>5.5</v>
      </c>
      <c r="CD63">
        <f t="shared" si="25"/>
        <v>240.52033355883449</v>
      </c>
      <c r="CE63" s="3">
        <f t="shared" si="26"/>
        <v>0.38896952104499233</v>
      </c>
      <c r="CG63" s="15">
        <v>9.5</v>
      </c>
      <c r="CH63">
        <v>10.6</v>
      </c>
      <c r="CI63">
        <v>6</v>
      </c>
      <c r="CJ63">
        <f t="shared" si="27"/>
        <v>316.35838021649215</v>
      </c>
      <c r="CK63" s="3">
        <f t="shared" si="28"/>
        <v>0.31530825496342768</v>
      </c>
      <c r="CM63" s="15">
        <v>9.5</v>
      </c>
      <c r="CN63">
        <v>8.6999999999999993</v>
      </c>
      <c r="CO63">
        <v>6.2</v>
      </c>
      <c r="CP63">
        <f t="shared" si="29"/>
        <v>268.30772057983626</v>
      </c>
      <c r="CQ63" s="3">
        <f t="shared" si="30"/>
        <v>-0.15188679245283021</v>
      </c>
      <c r="CS63" s="15">
        <v>8.4</v>
      </c>
      <c r="CT63">
        <v>8.6</v>
      </c>
      <c r="CU63">
        <v>4.3</v>
      </c>
      <c r="CV63">
        <f t="shared" si="31"/>
        <v>162.64653486165076</v>
      </c>
      <c r="CW63" s="3">
        <f t="shared" si="32"/>
        <v>-0.3938059832562496</v>
      </c>
      <c r="CY63" s="15">
        <v>7.8</v>
      </c>
      <c r="CZ63">
        <v>9.1999999999999993</v>
      </c>
      <c r="DA63">
        <v>4.9000000000000004</v>
      </c>
      <c r="DB63">
        <f t="shared" si="33"/>
        <v>184.10989587097623</v>
      </c>
      <c r="DC63" s="3">
        <f t="shared" si="34"/>
        <v>0.13196322336398053</v>
      </c>
      <c r="DE63" s="15">
        <v>6.6</v>
      </c>
      <c r="DF63">
        <v>6.6</v>
      </c>
      <c r="DG63">
        <v>4.3</v>
      </c>
      <c r="DH63">
        <f t="shared" si="35"/>
        <v>98.074239459766133</v>
      </c>
      <c r="DI63" s="3">
        <f t="shared" si="36"/>
        <v>-0.46730598593952644</v>
      </c>
      <c r="DK63" s="15">
        <v>6.7</v>
      </c>
      <c r="DL63">
        <v>8.8000000000000007</v>
      </c>
      <c r="DM63">
        <v>3.9</v>
      </c>
      <c r="DN63">
        <f t="shared" si="37"/>
        <v>120.39839685617524</v>
      </c>
      <c r="DO63" s="3">
        <f t="shared" si="38"/>
        <v>0.22762508809020479</v>
      </c>
      <c r="DQ63" s="15">
        <v>9</v>
      </c>
      <c r="DR63">
        <v>9.4</v>
      </c>
      <c r="DS63">
        <v>6.5</v>
      </c>
      <c r="DT63">
        <f t="shared" si="39"/>
        <v>287.92696670150457</v>
      </c>
      <c r="DU63" s="3">
        <f t="shared" si="40"/>
        <v>1.3914518317503395</v>
      </c>
      <c r="DW63">
        <v>7.2</v>
      </c>
      <c r="DX63">
        <v>6.5</v>
      </c>
      <c r="DY63">
        <v>4.5999999999999996</v>
      </c>
      <c r="DZ63">
        <f>4/3*PI()*(DW63/2)*(DX63/2)*(DY63/2)</f>
        <v>112.72034441080177</v>
      </c>
      <c r="EA63" s="3">
        <f>(DZ63-DT63)/DT63</f>
        <v>-0.60851063829787244</v>
      </c>
      <c r="EC63" s="15">
        <v>6.8</v>
      </c>
      <c r="ED63">
        <v>7.3</v>
      </c>
      <c r="EE63">
        <v>5.7</v>
      </c>
      <c r="EF63">
        <f t="shared" si="41"/>
        <v>148.15122635798744</v>
      </c>
      <c r="EG63" s="3">
        <f t="shared" si="42"/>
        <v>0.3143255295429207</v>
      </c>
      <c r="EI63" s="15">
        <v>6.2</v>
      </c>
      <c r="EJ63">
        <v>7.9</v>
      </c>
      <c r="EK63">
        <v>5.0999999999999996</v>
      </c>
      <c r="EL63">
        <f t="shared" si="43"/>
        <v>130.79392694690384</v>
      </c>
      <c r="EM63" s="3">
        <f t="shared" si="44"/>
        <v>-0.11715933669790914</v>
      </c>
      <c r="EO63" s="15">
        <v>5.9</v>
      </c>
      <c r="EP63">
        <v>7.8</v>
      </c>
      <c r="EQ63">
        <v>5.0999999999999996</v>
      </c>
      <c r="ER63">
        <f t="shared" si="45"/>
        <v>122.88967983047193</v>
      </c>
      <c r="ES63" s="3">
        <f t="shared" si="46"/>
        <v>-6.0432829726418835E-2</v>
      </c>
      <c r="EU63" s="15">
        <v>5.7</v>
      </c>
      <c r="EV63">
        <v>7.7</v>
      </c>
      <c r="EW63">
        <v>5</v>
      </c>
      <c r="EX63">
        <f t="shared" si="47"/>
        <v>114.90375130504668</v>
      </c>
      <c r="EY63" s="3">
        <f t="shared" si="48"/>
        <v>-6.4984533578750905E-2</v>
      </c>
      <c r="FA63" s="15">
        <v>6.6</v>
      </c>
      <c r="FB63">
        <v>8.4</v>
      </c>
      <c r="FC63">
        <v>6.6</v>
      </c>
      <c r="FD63">
        <f t="shared" si="49"/>
        <v>191.58688638651989</v>
      </c>
      <c r="FE63" s="3">
        <f t="shared" si="50"/>
        <v>0.66736842105263117</v>
      </c>
      <c r="FG63" s="15">
        <v>7.7</v>
      </c>
      <c r="FH63">
        <v>5.6</v>
      </c>
      <c r="FI63">
        <v>4.5999999999999996</v>
      </c>
      <c r="FJ63">
        <f t="shared" si="51"/>
        <v>103.85686433747375</v>
      </c>
      <c r="FK63" s="3">
        <f t="shared" si="52"/>
        <v>-0.45791245791245788</v>
      </c>
      <c r="FM63" s="15">
        <v>7.6</v>
      </c>
      <c r="FN63">
        <v>6.5</v>
      </c>
      <c r="FO63">
        <v>4.8</v>
      </c>
      <c r="FP63">
        <f t="shared" si="53"/>
        <v>124.1557416698686</v>
      </c>
      <c r="FQ63" s="3">
        <f t="shared" si="54"/>
        <v>0.19545051222069862</v>
      </c>
      <c r="FS63" s="15">
        <v>5.9</v>
      </c>
      <c r="FT63">
        <v>7.6</v>
      </c>
      <c r="FU63">
        <v>6.1</v>
      </c>
      <c r="FV63">
        <f t="shared" si="55"/>
        <v>143.21683149674908</v>
      </c>
      <c r="FW63" s="3">
        <f t="shared" si="56"/>
        <v>0.15352564102564109</v>
      </c>
    </row>
    <row r="64" spans="1:179">
      <c r="A64">
        <v>54</v>
      </c>
      <c r="B64">
        <v>6.2</v>
      </c>
      <c r="C64">
        <v>4.8</v>
      </c>
      <c r="D64">
        <v>2.4</v>
      </c>
      <c r="E64">
        <f t="shared" si="1"/>
        <v>37.397518948332888</v>
      </c>
      <c r="G64">
        <v>6.5</v>
      </c>
      <c r="H64">
        <v>5.0999999999999996</v>
      </c>
      <c r="I64">
        <v>2.8</v>
      </c>
      <c r="J64">
        <f t="shared" si="2"/>
        <v>48.600438351034093</v>
      </c>
      <c r="K64" s="3">
        <f t="shared" si="3"/>
        <v>0.29956317204301092</v>
      </c>
      <c r="M64">
        <v>6.6</v>
      </c>
      <c r="N64">
        <v>5</v>
      </c>
      <c r="O64">
        <v>2.8</v>
      </c>
      <c r="P64">
        <f t="shared" si="4"/>
        <v>48.380526865282803</v>
      </c>
      <c r="Q64" s="3">
        <f t="shared" si="5"/>
        <v>-4.5248868778281388E-3</v>
      </c>
      <c r="S64">
        <v>6.8</v>
      </c>
      <c r="T64">
        <v>5.0999999999999996</v>
      </c>
      <c r="U64">
        <v>3.4</v>
      </c>
      <c r="V64">
        <f t="shared" si="6"/>
        <v>61.738578828346604</v>
      </c>
      <c r="W64" s="3">
        <f t="shared" si="7"/>
        <v>0.27610389610389618</v>
      </c>
      <c r="Y64">
        <v>6.7</v>
      </c>
      <c r="Z64">
        <v>4.8</v>
      </c>
      <c r="AA64">
        <v>3.5</v>
      </c>
      <c r="AB64">
        <f t="shared" si="8"/>
        <v>58.936278181344505</v>
      </c>
      <c r="AC64" s="3">
        <f t="shared" si="59"/>
        <v>-4.5389782210462103E-2</v>
      </c>
      <c r="AE64">
        <v>7.6</v>
      </c>
      <c r="AF64">
        <v>4.8</v>
      </c>
      <c r="AG64">
        <v>3.7</v>
      </c>
      <c r="AH64">
        <f t="shared" si="9"/>
        <v>70.673268335155967</v>
      </c>
      <c r="AI64" s="3">
        <f t="shared" si="10"/>
        <v>0.19914712153518119</v>
      </c>
      <c r="AK64">
        <v>7.2</v>
      </c>
      <c r="AL64">
        <v>5.3</v>
      </c>
      <c r="AM64">
        <v>3.9</v>
      </c>
      <c r="AN64">
        <f t="shared" si="11"/>
        <v>77.924064179641235</v>
      </c>
      <c r="AO64" s="3">
        <f t="shared" si="12"/>
        <v>0.10259601706970166</v>
      </c>
      <c r="AQ64">
        <v>8</v>
      </c>
      <c r="AR64">
        <v>5.7</v>
      </c>
      <c r="AS64">
        <v>4.9000000000000004</v>
      </c>
      <c r="AT64">
        <f t="shared" si="13"/>
        <v>116.99291041968391</v>
      </c>
      <c r="AU64" s="3">
        <f t="shared" si="14"/>
        <v>0.50137074665376558</v>
      </c>
      <c r="AW64" s="15">
        <v>8</v>
      </c>
      <c r="AX64">
        <v>5.4</v>
      </c>
      <c r="AY64">
        <v>3.6</v>
      </c>
      <c r="AZ64">
        <f t="shared" si="15"/>
        <v>81.430081581047446</v>
      </c>
      <c r="BA64" s="3">
        <f t="shared" si="16"/>
        <v>-0.30397422126745438</v>
      </c>
      <c r="BC64" s="15">
        <v>8.6</v>
      </c>
      <c r="BD64">
        <v>6.3</v>
      </c>
      <c r="BE64">
        <v>4.2</v>
      </c>
      <c r="BF64">
        <f t="shared" si="17"/>
        <v>119.14804298004648</v>
      </c>
      <c r="BG64" s="3">
        <f t="shared" si="18"/>
        <v>0.46319444444444419</v>
      </c>
      <c r="BI64" s="15">
        <v>8.6</v>
      </c>
      <c r="BJ64">
        <v>6</v>
      </c>
      <c r="BK64">
        <v>4</v>
      </c>
      <c r="BL64">
        <f t="shared" si="19"/>
        <v>108.07078728348887</v>
      </c>
      <c r="BM64" s="3">
        <f t="shared" si="20"/>
        <v>-9.2970521541950152E-2</v>
      </c>
      <c r="BO64" s="15">
        <v>8.6</v>
      </c>
      <c r="BP64">
        <v>6.4</v>
      </c>
      <c r="BQ64">
        <v>3.4</v>
      </c>
      <c r="BR64">
        <f t="shared" si="21"/>
        <v>97.984180470363242</v>
      </c>
      <c r="BS64" s="3">
        <f t="shared" si="22"/>
        <v>-9.3333333333333324E-2</v>
      </c>
      <c r="BU64" s="15">
        <v>8.4</v>
      </c>
      <c r="BV64">
        <v>6.2</v>
      </c>
      <c r="BW64">
        <v>3.8</v>
      </c>
      <c r="BX64">
        <f t="shared" si="23"/>
        <v>103.62229208600574</v>
      </c>
      <c r="BY64" s="3">
        <f t="shared" si="24"/>
        <v>5.7541039671682823E-2</v>
      </c>
      <c r="CA64" s="15">
        <v>8.4</v>
      </c>
      <c r="CB64">
        <v>7</v>
      </c>
      <c r="CC64">
        <v>3.9</v>
      </c>
      <c r="CD64">
        <f t="shared" si="25"/>
        <v>120.07167122020189</v>
      </c>
      <c r="CE64" s="3">
        <f t="shared" si="26"/>
        <v>0.15874363327674015</v>
      </c>
      <c r="CG64" s="15">
        <v>9.4</v>
      </c>
      <c r="CH64">
        <v>8</v>
      </c>
      <c r="CI64">
        <v>4</v>
      </c>
      <c r="CJ64">
        <f t="shared" si="27"/>
        <v>157.49851169996828</v>
      </c>
      <c r="CK64" s="3">
        <f t="shared" si="28"/>
        <v>0.31170416884702584</v>
      </c>
      <c r="CM64" s="15">
        <v>9.8000000000000007</v>
      </c>
      <c r="CN64">
        <v>7.8</v>
      </c>
      <c r="CO64">
        <v>3.8</v>
      </c>
      <c r="CP64">
        <f t="shared" si="29"/>
        <v>152.09078354558903</v>
      </c>
      <c r="CQ64" s="3">
        <f t="shared" si="30"/>
        <v>-3.4335106382978806E-2</v>
      </c>
      <c r="CS64">
        <v>9.8000000000000007</v>
      </c>
      <c r="CT64">
        <v>7.6</v>
      </c>
      <c r="CU64">
        <v>3.5</v>
      </c>
      <c r="CV64">
        <f t="shared" si="31"/>
        <v>136.49172882296455</v>
      </c>
      <c r="CW64" s="3">
        <f t="shared" si="32"/>
        <v>-0.10256410256410237</v>
      </c>
      <c r="CY64" s="15">
        <v>10.7</v>
      </c>
      <c r="CZ64">
        <v>8.6999999999999993</v>
      </c>
      <c r="DA64">
        <v>4.2</v>
      </c>
      <c r="DB64">
        <f t="shared" si="33"/>
        <v>204.71560208587164</v>
      </c>
      <c r="DC64" s="3">
        <f t="shared" si="34"/>
        <v>0.49983888292158929</v>
      </c>
      <c r="DE64" s="15">
        <v>10.6</v>
      </c>
      <c r="DF64">
        <v>9.1999999999999993</v>
      </c>
      <c r="DG64">
        <v>4.5999999999999996</v>
      </c>
      <c r="DH64">
        <f t="shared" si="35"/>
        <v>234.88222194319204</v>
      </c>
      <c r="DI64" s="3">
        <f t="shared" si="36"/>
        <v>0.147358674912655</v>
      </c>
      <c r="DK64" s="15">
        <v>10.7</v>
      </c>
      <c r="DL64">
        <v>8.9</v>
      </c>
      <c r="DM64">
        <v>4</v>
      </c>
      <c r="DN64">
        <f t="shared" si="37"/>
        <v>199.44924560090396</v>
      </c>
      <c r="DO64" s="3">
        <f t="shared" si="38"/>
        <v>-0.15085422834112067</v>
      </c>
      <c r="DQ64" s="15">
        <v>11.2</v>
      </c>
      <c r="DR64">
        <v>10.5</v>
      </c>
      <c r="DS64">
        <v>5.6</v>
      </c>
      <c r="DT64">
        <f t="shared" si="39"/>
        <v>344.82120965801562</v>
      </c>
      <c r="DU64" s="3">
        <f t="shared" si="40"/>
        <v>0.72886695369106369</v>
      </c>
      <c r="DW64">
        <v>10.9</v>
      </c>
      <c r="DX64">
        <v>10.199999999999999</v>
      </c>
      <c r="DY64">
        <v>5.7</v>
      </c>
      <c r="DZ64">
        <f>4/3*PI()*(DW64/2)*(DX64/2)*(DY64/2)</f>
        <v>331.81815766480753</v>
      </c>
      <c r="EA64" s="3">
        <f>(DZ64-DT64)/DT64</f>
        <v>-3.7709548104956088E-2</v>
      </c>
      <c r="EC64" s="15">
        <v>11.7</v>
      </c>
      <c r="ED64">
        <v>10.4</v>
      </c>
      <c r="EE64">
        <v>4.5999999999999996</v>
      </c>
      <c r="EF64">
        <f t="shared" si="41"/>
        <v>293.0728954680846</v>
      </c>
      <c r="EG64" s="3">
        <f t="shared" si="42"/>
        <v>-0.11676655210611531</v>
      </c>
      <c r="EI64" s="15">
        <v>11.3</v>
      </c>
      <c r="EJ64">
        <v>10.5</v>
      </c>
      <c r="EK64">
        <v>4.8</v>
      </c>
      <c r="EL64">
        <f t="shared" si="43"/>
        <v>298.19997467874316</v>
      </c>
      <c r="EM64" s="3">
        <f t="shared" si="44"/>
        <v>1.749421147414466E-2</v>
      </c>
      <c r="EO64" s="15">
        <v>12.2</v>
      </c>
      <c r="EP64">
        <v>11.6</v>
      </c>
      <c r="EQ64">
        <v>7</v>
      </c>
      <c r="ER64">
        <f t="shared" si="45"/>
        <v>518.69789105869859</v>
      </c>
      <c r="ES64" s="3">
        <f t="shared" si="46"/>
        <v>0.73942969518190693</v>
      </c>
      <c r="EU64" s="15">
        <v>12.5</v>
      </c>
      <c r="EV64">
        <v>13.1</v>
      </c>
      <c r="EW64">
        <v>6.8</v>
      </c>
      <c r="EX64">
        <f t="shared" si="47"/>
        <v>583.02723662870574</v>
      </c>
      <c r="EY64" s="3">
        <f t="shared" si="48"/>
        <v>0.12402083501574773</v>
      </c>
      <c r="FA64" s="15">
        <v>12.6</v>
      </c>
      <c r="FB64">
        <v>13.9</v>
      </c>
      <c r="FC64">
        <v>8</v>
      </c>
      <c r="FD64">
        <f t="shared" si="49"/>
        <v>733.62471646628842</v>
      </c>
      <c r="FE64" s="3">
        <f t="shared" si="50"/>
        <v>0.25830264930399638</v>
      </c>
      <c r="FG64" s="15">
        <v>12.2</v>
      </c>
      <c r="FH64">
        <v>14.2</v>
      </c>
      <c r="FI64">
        <v>8.8000000000000007</v>
      </c>
      <c r="FJ64">
        <f t="shared" si="51"/>
        <v>798.23261658491367</v>
      </c>
      <c r="FK64" s="3">
        <f t="shared" si="52"/>
        <v>8.8066689505538379E-2</v>
      </c>
      <c r="FM64" s="15">
        <v>13</v>
      </c>
      <c r="FN64">
        <v>15</v>
      </c>
      <c r="FO64">
        <v>9.3000000000000007</v>
      </c>
      <c r="FP64">
        <f t="shared" si="53"/>
        <v>949.54637954751502</v>
      </c>
      <c r="FQ64" s="3">
        <f t="shared" si="54"/>
        <v>0.18956098738481583</v>
      </c>
      <c r="FS64" s="15">
        <v>14.8</v>
      </c>
      <c r="FT64">
        <v>17.899999999999999</v>
      </c>
      <c r="FU64">
        <v>12.5</v>
      </c>
      <c r="FV64">
        <f t="shared" si="55"/>
        <v>1733.8973453937665</v>
      </c>
      <c r="FW64" s="3">
        <f t="shared" si="56"/>
        <v>0.82602701957540647</v>
      </c>
    </row>
    <row r="65" spans="1:179">
      <c r="A65">
        <v>55</v>
      </c>
      <c r="B65">
        <v>6.8</v>
      </c>
      <c r="C65">
        <v>6.1</v>
      </c>
      <c r="D65">
        <v>2.2000000000000002</v>
      </c>
      <c r="E65">
        <f t="shared" si="1"/>
        <v>47.781529865998351</v>
      </c>
      <c r="G65">
        <v>6.4</v>
      </c>
      <c r="H65">
        <v>5.4</v>
      </c>
      <c r="I65">
        <v>2.2999999999999998</v>
      </c>
      <c r="J65">
        <f t="shared" si="2"/>
        <v>41.619819474757577</v>
      </c>
      <c r="K65" s="3">
        <f t="shared" si="3"/>
        <v>-0.1289559042693082</v>
      </c>
      <c r="M65">
        <v>6.2</v>
      </c>
      <c r="N65">
        <v>5</v>
      </c>
      <c r="O65">
        <v>3.1</v>
      </c>
      <c r="P65">
        <f t="shared" si="4"/>
        <v>50.31784233499652</v>
      </c>
      <c r="Q65" s="3">
        <f t="shared" si="5"/>
        <v>0.20898752012882454</v>
      </c>
      <c r="S65">
        <v>5.5</v>
      </c>
      <c r="T65">
        <v>3.7</v>
      </c>
      <c r="U65">
        <v>3.3</v>
      </c>
      <c r="V65">
        <f t="shared" si="6"/>
        <v>35.162275775303755</v>
      </c>
      <c r="W65" s="3">
        <f t="shared" si="7"/>
        <v>-0.30119667013527585</v>
      </c>
      <c r="Y65">
        <v>6.7</v>
      </c>
      <c r="Z65">
        <v>5</v>
      </c>
      <c r="AA65">
        <v>3</v>
      </c>
      <c r="AB65">
        <f t="shared" si="8"/>
        <v>52.621676947629034</v>
      </c>
      <c r="AC65" s="3">
        <f t="shared" si="59"/>
        <v>0.49653786017422397</v>
      </c>
      <c r="AE65">
        <v>6.7</v>
      </c>
      <c r="AF65">
        <v>5.7</v>
      </c>
      <c r="AG65">
        <v>3.7</v>
      </c>
      <c r="AH65">
        <f t="shared" si="9"/>
        <v>73.98607778836643</v>
      </c>
      <c r="AI65" s="3">
        <f t="shared" si="10"/>
        <v>0.40600000000000014</v>
      </c>
      <c r="AK65">
        <v>6.6</v>
      </c>
      <c r="AL65">
        <v>5.9</v>
      </c>
      <c r="AM65">
        <v>3.7</v>
      </c>
      <c r="AN65">
        <f t="shared" si="11"/>
        <v>75.439064390651708</v>
      </c>
      <c r="AO65" s="3">
        <f t="shared" si="12"/>
        <v>1.9638648860958355E-2</v>
      </c>
      <c r="AQ65">
        <v>6</v>
      </c>
      <c r="AR65">
        <v>5.5</v>
      </c>
      <c r="AS65">
        <v>3.9</v>
      </c>
      <c r="AT65">
        <f t="shared" si="13"/>
        <v>67.387162419501053</v>
      </c>
      <c r="AU65" s="3">
        <f t="shared" si="14"/>
        <v>-0.10673385249656457</v>
      </c>
      <c r="AW65" s="15">
        <v>6.9</v>
      </c>
      <c r="AX65">
        <v>6.3</v>
      </c>
      <c r="AY65">
        <v>4.2</v>
      </c>
      <c r="AZ65">
        <f t="shared" si="15"/>
        <v>95.595522856083818</v>
      </c>
      <c r="BA65" s="3">
        <f t="shared" si="16"/>
        <v>0.41860139860139883</v>
      </c>
      <c r="BC65" s="15">
        <v>5.8</v>
      </c>
      <c r="BD65">
        <v>5.4</v>
      </c>
      <c r="BE65">
        <v>3.3</v>
      </c>
      <c r="BF65">
        <f t="shared" si="17"/>
        <v>54.117075050737775</v>
      </c>
      <c r="BG65" s="3">
        <f t="shared" si="18"/>
        <v>-0.43389529724933457</v>
      </c>
      <c r="BI65" s="15">
        <v>6.4</v>
      </c>
      <c r="BJ65">
        <v>5.7</v>
      </c>
      <c r="BK65">
        <v>3.8</v>
      </c>
      <c r="BL65">
        <f t="shared" si="19"/>
        <v>72.58335666853857</v>
      </c>
      <c r="BM65" s="3">
        <f t="shared" si="20"/>
        <v>0.34122837571113418</v>
      </c>
      <c r="BO65" s="15">
        <v>6.2</v>
      </c>
      <c r="BP65">
        <v>6.2</v>
      </c>
      <c r="BQ65">
        <v>3.4</v>
      </c>
      <c r="BR65">
        <f t="shared" si="21"/>
        <v>68.432265575595267</v>
      </c>
      <c r="BS65" s="3">
        <f t="shared" si="22"/>
        <v>-5.7190674053554817E-2</v>
      </c>
      <c r="BU65" s="15">
        <v>8</v>
      </c>
      <c r="BV65">
        <v>5.7</v>
      </c>
      <c r="BW65">
        <v>3.5</v>
      </c>
      <c r="BX65">
        <f t="shared" si="23"/>
        <v>83.5663645854885</v>
      </c>
      <c r="BY65" s="3">
        <f t="shared" si="24"/>
        <v>0.22115443471873666</v>
      </c>
      <c r="CA65" s="15">
        <v>6.3</v>
      </c>
      <c r="CB65">
        <v>6</v>
      </c>
      <c r="CC65">
        <v>3.5</v>
      </c>
      <c r="CD65">
        <f t="shared" si="25"/>
        <v>69.272118011654925</v>
      </c>
      <c r="CE65" s="3">
        <f t="shared" si="26"/>
        <v>-0.17105263157894757</v>
      </c>
      <c r="CG65" s="15">
        <v>6.2</v>
      </c>
      <c r="CH65">
        <v>5.8</v>
      </c>
      <c r="CI65">
        <v>3.7</v>
      </c>
      <c r="CJ65">
        <f t="shared" si="27"/>
        <v>69.66586429090485</v>
      </c>
      <c r="CK65" s="3">
        <f t="shared" si="28"/>
        <v>5.6840513983371704E-3</v>
      </c>
      <c r="CM65" s="15">
        <v>5</v>
      </c>
      <c r="CN65">
        <v>5.6</v>
      </c>
      <c r="CO65">
        <v>3.8</v>
      </c>
      <c r="CP65">
        <f t="shared" si="29"/>
        <v>55.710909723658986</v>
      </c>
      <c r="CQ65" s="3">
        <f t="shared" si="30"/>
        <v>-0.20031265971199236</v>
      </c>
      <c r="CS65" s="15">
        <v>6.5</v>
      </c>
      <c r="CT65">
        <v>5.3</v>
      </c>
      <c r="CU65">
        <v>4</v>
      </c>
      <c r="CV65">
        <f t="shared" si="31"/>
        <v>72.151911277445578</v>
      </c>
      <c r="CW65" s="3">
        <f t="shared" si="32"/>
        <v>0.29511278195488744</v>
      </c>
      <c r="CY65" s="15">
        <v>6.5</v>
      </c>
      <c r="CZ65">
        <v>5.3</v>
      </c>
      <c r="DA65">
        <v>3.7</v>
      </c>
      <c r="DB65">
        <f t="shared" si="33"/>
        <v>66.740517931637157</v>
      </c>
      <c r="DC65" s="3">
        <f t="shared" si="34"/>
        <v>-7.5000000000000025E-2</v>
      </c>
      <c r="DE65" s="15">
        <v>5.9</v>
      </c>
      <c r="DF65">
        <v>5.4</v>
      </c>
      <c r="DG65">
        <v>3.9</v>
      </c>
      <c r="DH65">
        <f t="shared" si="35"/>
        <v>65.059242263191038</v>
      </c>
      <c r="DI65" s="3">
        <f t="shared" si="36"/>
        <v>-2.5191228964813597E-2</v>
      </c>
      <c r="DK65" s="15">
        <v>5.2</v>
      </c>
      <c r="DL65">
        <v>5.2</v>
      </c>
      <c r="DM65">
        <v>3.5</v>
      </c>
      <c r="DN65">
        <f t="shared" si="37"/>
        <v>49.553388122623005</v>
      </c>
      <c r="DO65" s="3">
        <f t="shared" si="38"/>
        <v>-0.23833437957731754</v>
      </c>
      <c r="DQ65" s="15">
        <v>6.4</v>
      </c>
      <c r="DR65">
        <v>5.5</v>
      </c>
      <c r="DS65">
        <v>4.3</v>
      </c>
      <c r="DT65">
        <f t="shared" si="39"/>
        <v>79.251910674558502</v>
      </c>
      <c r="DU65" s="3">
        <f t="shared" si="40"/>
        <v>0.59932375316990671</v>
      </c>
      <c r="DW65">
        <v>5.3</v>
      </c>
      <c r="DX65">
        <v>5.5</v>
      </c>
      <c r="DY65">
        <v>4</v>
      </c>
      <c r="DZ65">
        <f>4/3*PI()*(DW65/2)*(DX65/2)*(DY65/2)</f>
        <v>61.051617234761636</v>
      </c>
      <c r="EA65" s="3">
        <f>(DZ65-DT65)/DT65</f>
        <v>-0.22965116279069769</v>
      </c>
      <c r="EC65" s="15">
        <v>5.9</v>
      </c>
      <c r="ED65">
        <v>5.2</v>
      </c>
      <c r="EE65">
        <v>4.3</v>
      </c>
      <c r="EF65">
        <f t="shared" si="41"/>
        <v>69.075244872029984</v>
      </c>
      <c r="EG65" s="3">
        <f t="shared" si="42"/>
        <v>0.13142367066895397</v>
      </c>
      <c r="EI65" s="15">
        <v>4.5</v>
      </c>
      <c r="EJ65">
        <v>4.5999999999999996</v>
      </c>
      <c r="EK65">
        <v>3.6</v>
      </c>
      <c r="EL65">
        <f t="shared" si="43"/>
        <v>39.018580757585227</v>
      </c>
      <c r="EM65" s="3">
        <f t="shared" si="44"/>
        <v>-0.43512931687941553</v>
      </c>
      <c r="EO65" s="15">
        <v>5.9</v>
      </c>
      <c r="EP65">
        <v>5.5</v>
      </c>
      <c r="EQ65">
        <v>3.5</v>
      </c>
      <c r="ER65">
        <f t="shared" si="45"/>
        <v>59.467730938576793</v>
      </c>
      <c r="ES65" s="3">
        <f t="shared" si="46"/>
        <v>0.52408749329039206</v>
      </c>
      <c r="EU65" s="15">
        <v>5.6</v>
      </c>
      <c r="EV65">
        <v>4.5999999999999996</v>
      </c>
      <c r="EW65">
        <v>3.7</v>
      </c>
      <c r="EX65">
        <f t="shared" si="47"/>
        <v>49.905246499825054</v>
      </c>
      <c r="EY65" s="3">
        <f t="shared" si="48"/>
        <v>-0.16080123266563956</v>
      </c>
      <c r="FA65" s="15">
        <v>4.8</v>
      </c>
      <c r="FB65">
        <v>4.8</v>
      </c>
      <c r="FC65">
        <v>3.6</v>
      </c>
      <c r="FD65">
        <f t="shared" si="49"/>
        <v>43.429376843225292</v>
      </c>
      <c r="FE65" s="3">
        <f t="shared" si="50"/>
        <v>-0.12976330367634722</v>
      </c>
      <c r="FG65" s="15">
        <v>5.5</v>
      </c>
      <c r="FH65">
        <v>5</v>
      </c>
      <c r="FI65">
        <v>3.9</v>
      </c>
      <c r="FJ65">
        <f t="shared" si="51"/>
        <v>56.155968682917546</v>
      </c>
      <c r="FK65" s="3">
        <f t="shared" si="52"/>
        <v>0.29304108796296308</v>
      </c>
      <c r="FM65" s="15">
        <v>5.2</v>
      </c>
      <c r="FN65">
        <v>5.4</v>
      </c>
      <c r="FO65">
        <v>3.9</v>
      </c>
      <c r="FP65">
        <f t="shared" si="53"/>
        <v>57.340349113320904</v>
      </c>
      <c r="FQ65" s="3">
        <f t="shared" si="54"/>
        <v>2.1090909090909205E-2</v>
      </c>
      <c r="FS65" s="15">
        <v>5.6</v>
      </c>
      <c r="FT65">
        <v>4.9000000000000004</v>
      </c>
      <c r="FU65">
        <v>3.6</v>
      </c>
      <c r="FV65">
        <f t="shared" si="55"/>
        <v>51.723181448702356</v>
      </c>
      <c r="FW65" s="3">
        <f t="shared" si="56"/>
        <v>-9.7961867192636401E-2</v>
      </c>
    </row>
    <row r="66" spans="1:179">
      <c r="A66">
        <v>56</v>
      </c>
      <c r="B66">
        <v>6.1</v>
      </c>
      <c r="C66">
        <v>5.3</v>
      </c>
      <c r="D66">
        <v>2</v>
      </c>
      <c r="E66">
        <f t="shared" si="1"/>
        <v>33.855896830185998</v>
      </c>
      <c r="G66">
        <v>7</v>
      </c>
      <c r="H66">
        <v>6.6</v>
      </c>
      <c r="I66">
        <v>2.1</v>
      </c>
      <c r="J66">
        <f t="shared" si="2"/>
        <v>50.799553208546953</v>
      </c>
      <c r="K66" s="3">
        <f t="shared" si="3"/>
        <v>0.50046396535725357</v>
      </c>
      <c r="M66">
        <v>6.5</v>
      </c>
      <c r="N66">
        <v>6</v>
      </c>
      <c r="O66">
        <v>3.7</v>
      </c>
      <c r="P66">
        <f t="shared" si="4"/>
        <v>75.555303318834518</v>
      </c>
      <c r="Q66" s="3">
        <f t="shared" si="5"/>
        <v>0.48732220160791578</v>
      </c>
      <c r="S66">
        <v>7.5</v>
      </c>
      <c r="T66">
        <v>5.6</v>
      </c>
      <c r="U66">
        <v>2.7</v>
      </c>
      <c r="V66">
        <f t="shared" si="6"/>
        <v>59.376101152847085</v>
      </c>
      <c r="W66" s="3">
        <f t="shared" si="7"/>
        <v>-0.21413721413721415</v>
      </c>
      <c r="Y66">
        <v>7.1</v>
      </c>
      <c r="Z66">
        <v>7</v>
      </c>
      <c r="AA66">
        <v>3.6</v>
      </c>
      <c r="AB66">
        <f t="shared" si="8"/>
        <v>93.682292930047623</v>
      </c>
      <c r="AC66" s="3">
        <f t="shared" si="59"/>
        <v>0.57777777777777783</v>
      </c>
      <c r="AE66">
        <v>7.7</v>
      </c>
      <c r="AF66">
        <v>7.2</v>
      </c>
      <c r="AG66">
        <v>2.7</v>
      </c>
      <c r="AH66">
        <f t="shared" si="9"/>
        <v>78.376453521758165</v>
      </c>
      <c r="AI66" s="3">
        <f t="shared" si="10"/>
        <v>-0.16338028169014071</v>
      </c>
      <c r="AK66">
        <v>7.8</v>
      </c>
      <c r="AL66">
        <v>7.5</v>
      </c>
      <c r="AM66">
        <v>3.9</v>
      </c>
      <c r="AN66">
        <f t="shared" si="11"/>
        <v>119.45906065275187</v>
      </c>
      <c r="AO66" s="3">
        <f t="shared" si="12"/>
        <v>0.52417027417027395</v>
      </c>
      <c r="AQ66">
        <v>7.4</v>
      </c>
      <c r="AR66">
        <v>6</v>
      </c>
      <c r="AS66">
        <v>3.7</v>
      </c>
      <c r="AT66">
        <f t="shared" si="13"/>
        <v>86.016806855288522</v>
      </c>
      <c r="AU66" s="3">
        <f t="shared" si="14"/>
        <v>-0.27994740302432614</v>
      </c>
      <c r="AW66" s="15">
        <v>7.8</v>
      </c>
      <c r="AX66">
        <v>7.6</v>
      </c>
      <c r="AY66">
        <v>4.8</v>
      </c>
      <c r="AZ66">
        <f t="shared" si="15"/>
        <v>148.98689000384235</v>
      </c>
      <c r="BA66" s="3">
        <f t="shared" si="16"/>
        <v>0.73206720233747291</v>
      </c>
      <c r="BC66" s="15">
        <v>7.9</v>
      </c>
      <c r="BD66">
        <v>5.7</v>
      </c>
      <c r="BE66">
        <v>4</v>
      </c>
      <c r="BF66">
        <f t="shared" si="17"/>
        <v>94.3106114607656</v>
      </c>
      <c r="BG66" s="3">
        <f t="shared" si="18"/>
        <v>-0.3669871794871794</v>
      </c>
      <c r="BI66" s="15">
        <v>6.6</v>
      </c>
      <c r="BJ66">
        <v>5.5</v>
      </c>
      <c r="BK66">
        <v>3.5</v>
      </c>
      <c r="BL66">
        <f t="shared" si="19"/>
        <v>66.523224439763865</v>
      </c>
      <c r="BM66" s="3">
        <f t="shared" si="20"/>
        <v>-0.29463690872751513</v>
      </c>
      <c r="BO66" s="15">
        <v>6.5</v>
      </c>
      <c r="BP66">
        <v>6</v>
      </c>
      <c r="BQ66">
        <v>3.8</v>
      </c>
      <c r="BR66">
        <f t="shared" si="21"/>
        <v>77.597338543667874</v>
      </c>
      <c r="BS66" s="3">
        <f t="shared" si="22"/>
        <v>0.16646989374262083</v>
      </c>
      <c r="BU66" s="15">
        <v>7.4</v>
      </c>
      <c r="BV66">
        <v>5.9</v>
      </c>
      <c r="BW66">
        <v>3.3</v>
      </c>
      <c r="BX66">
        <f t="shared" si="23"/>
        <v>75.439064390651694</v>
      </c>
      <c r="BY66" s="3">
        <f t="shared" si="24"/>
        <v>-2.7813765182186135E-2</v>
      </c>
      <c r="CA66" s="15">
        <v>6.6</v>
      </c>
      <c r="CB66">
        <v>6.9</v>
      </c>
      <c r="CC66">
        <v>4.5999999999999996</v>
      </c>
      <c r="CD66">
        <f t="shared" si="25"/>
        <v>109.68556590743403</v>
      </c>
      <c r="CE66" s="3">
        <f t="shared" si="26"/>
        <v>0.45396243701328448</v>
      </c>
      <c r="CG66" s="15">
        <v>5.2</v>
      </c>
      <c r="CH66">
        <v>6.1</v>
      </c>
      <c r="CI66">
        <v>4.5</v>
      </c>
      <c r="CJ66">
        <f t="shared" si="27"/>
        <v>74.738489228901159</v>
      </c>
      <c r="CK66" s="3">
        <f t="shared" si="28"/>
        <v>-0.31861144526550966</v>
      </c>
      <c r="CM66" s="15">
        <v>5.8</v>
      </c>
      <c r="CN66">
        <v>6.7</v>
      </c>
      <c r="CO66">
        <v>4.5</v>
      </c>
      <c r="CP66">
        <f t="shared" si="29"/>
        <v>91.561717888874512</v>
      </c>
      <c r="CQ66" s="3">
        <f t="shared" si="30"/>
        <v>0.22509457755359413</v>
      </c>
      <c r="CS66" s="15">
        <v>6</v>
      </c>
      <c r="CT66">
        <v>6.4</v>
      </c>
      <c r="CU66">
        <v>4.0999999999999996</v>
      </c>
      <c r="CV66">
        <f t="shared" si="31"/>
        <v>82.43539123019616</v>
      </c>
      <c r="CW66" s="3">
        <f t="shared" si="32"/>
        <v>-9.9674043575227356E-2</v>
      </c>
      <c r="CY66" s="15">
        <v>6</v>
      </c>
      <c r="CZ66">
        <v>6.3</v>
      </c>
      <c r="DA66">
        <v>3.9</v>
      </c>
      <c r="DB66">
        <f>4/3*PI()*(CY66/2)*(CZ66/2)*(DA66/2)</f>
        <v>77.188931498701209</v>
      </c>
      <c r="DC66" s="3">
        <f t="shared" si="34"/>
        <v>-6.3643292682926803E-2</v>
      </c>
      <c r="DE66" s="15">
        <v>5.3</v>
      </c>
      <c r="DF66">
        <v>5.8</v>
      </c>
      <c r="DG66">
        <v>5.0999999999999996</v>
      </c>
      <c r="DH66">
        <f t="shared" si="35"/>
        <v>82.086674445647688</v>
      </c>
      <c r="DI66" s="3">
        <f t="shared" si="36"/>
        <v>6.345136345136336E-2</v>
      </c>
      <c r="DK66" s="15">
        <v>5.9</v>
      </c>
      <c r="DL66">
        <v>6.2</v>
      </c>
      <c r="DM66">
        <v>4.2</v>
      </c>
      <c r="DN66">
        <f t="shared" si="37"/>
        <v>80.443621487820252</v>
      </c>
      <c r="DO66" s="3">
        <f t="shared" si="38"/>
        <v>-2.0016074093918323E-2</v>
      </c>
      <c r="DQ66" s="15">
        <v>6</v>
      </c>
      <c r="DR66">
        <v>5.6</v>
      </c>
      <c r="DS66">
        <v>4.4000000000000004</v>
      </c>
      <c r="DT66">
        <f t="shared" si="39"/>
        <v>77.408842984452505</v>
      </c>
      <c r="DU66" s="3">
        <f t="shared" si="40"/>
        <v>-3.7725533078184881E-2</v>
      </c>
      <c r="DW66">
        <v>6.2</v>
      </c>
      <c r="DX66">
        <v>6.3</v>
      </c>
      <c r="DY66">
        <v>4.5999999999999996</v>
      </c>
      <c r="DZ66">
        <f>4/3*PI()*(DW66/2)*(DX66/2)*(DY66/2)</f>
        <v>94.078133604399923</v>
      </c>
      <c r="EA66" s="3">
        <f>(DZ66-DT66)/DT66</f>
        <v>0.21534090909090878</v>
      </c>
      <c r="EC66" s="15">
        <v>5.4</v>
      </c>
      <c r="ED66">
        <v>5.6</v>
      </c>
      <c r="EE66">
        <v>3.7</v>
      </c>
      <c r="EF66">
        <f t="shared" si="41"/>
        <v>58.584419804142463</v>
      </c>
      <c r="EG66" s="3">
        <f t="shared" si="42"/>
        <v>-0.37727910238429158</v>
      </c>
      <c r="EI66" s="15">
        <v>4.9000000000000004</v>
      </c>
      <c r="EJ66">
        <v>6.1</v>
      </c>
      <c r="EK66">
        <v>4.5</v>
      </c>
      <c r="EL66">
        <f t="shared" si="43"/>
        <v>70.426653311849179</v>
      </c>
      <c r="EM66" s="3">
        <f t="shared" si="44"/>
        <v>0.20213963963963949</v>
      </c>
      <c r="EO66" s="15">
        <v>5.6</v>
      </c>
      <c r="EP66">
        <v>6.1</v>
      </c>
      <c r="EQ66">
        <v>4.5</v>
      </c>
      <c r="ER66">
        <f t="shared" si="45"/>
        <v>80.487603784970474</v>
      </c>
      <c r="ES66" s="3">
        <f t="shared" si="46"/>
        <v>0.14285714285714263</v>
      </c>
      <c r="EU66" s="15">
        <v>5.3</v>
      </c>
      <c r="EV66">
        <v>5.8</v>
      </c>
      <c r="EW66">
        <v>4.5</v>
      </c>
      <c r="EX66">
        <f t="shared" si="47"/>
        <v>72.429418628512664</v>
      </c>
      <c r="EY66" s="3">
        <f t="shared" si="48"/>
        <v>-0.10011709601873528</v>
      </c>
      <c r="FA66" s="15">
        <v>4.7</v>
      </c>
      <c r="FB66">
        <v>6.3</v>
      </c>
      <c r="FC66">
        <v>4.7</v>
      </c>
      <c r="FD66">
        <f t="shared" si="49"/>
        <v>72.867670803688455</v>
      </c>
      <c r="FE66" s="3">
        <f t="shared" si="50"/>
        <v>6.0507482108004612E-3</v>
      </c>
      <c r="FG66" s="15">
        <v>5.2</v>
      </c>
      <c r="FH66">
        <v>5.0999999999999996</v>
      </c>
      <c r="FI66">
        <v>3.9</v>
      </c>
      <c r="FJ66">
        <f t="shared" si="51"/>
        <v>54.154774162580843</v>
      </c>
      <c r="FK66" s="3">
        <f t="shared" si="52"/>
        <v>-0.25680657052318451</v>
      </c>
      <c r="FM66" s="15">
        <v>4.9000000000000004</v>
      </c>
      <c r="FN66">
        <v>5.2</v>
      </c>
      <c r="FO66">
        <v>3.4</v>
      </c>
      <c r="FP66">
        <f t="shared" si="53"/>
        <v>45.360409127631826</v>
      </c>
      <c r="FQ66" s="3">
        <f t="shared" si="54"/>
        <v>-0.16239316239316223</v>
      </c>
      <c r="FS66" s="15">
        <v>5</v>
      </c>
      <c r="FT66">
        <v>5.5</v>
      </c>
      <c r="FU66">
        <v>4</v>
      </c>
      <c r="FV66">
        <f t="shared" si="55"/>
        <v>57.595865315812866</v>
      </c>
      <c r="FW66" s="3">
        <f t="shared" si="56"/>
        <v>0.2697386646966477</v>
      </c>
    </row>
  </sheetData>
  <conditionalFormatting sqref="Q11:Q66 W11:W66 AC11:AC66 AI11:AI66">
    <cfRule type="cellIs" dxfId="25" priority="28" operator="lessThan">
      <formula>0</formula>
    </cfRule>
  </conditionalFormatting>
  <conditionalFormatting sqref="AO11:AO66">
    <cfRule type="cellIs" dxfId="24" priority="24" operator="lessThan">
      <formula>0</formula>
    </cfRule>
  </conditionalFormatting>
  <conditionalFormatting sqref="AU11:AU66">
    <cfRule type="cellIs" dxfId="23" priority="23" operator="lessThan">
      <formula>0</formula>
    </cfRule>
  </conditionalFormatting>
  <conditionalFormatting sqref="BA11:BA66">
    <cfRule type="cellIs" dxfId="22" priority="22" operator="lessThan">
      <formula>0</formula>
    </cfRule>
  </conditionalFormatting>
  <conditionalFormatting sqref="BG11:BG66">
    <cfRule type="cellIs" dxfId="21" priority="21" operator="lessThan">
      <formula>0</formula>
    </cfRule>
  </conditionalFormatting>
  <conditionalFormatting sqref="BM11:BM66">
    <cfRule type="cellIs" dxfId="20" priority="20" operator="lessThan">
      <formula>0</formula>
    </cfRule>
  </conditionalFormatting>
  <conditionalFormatting sqref="BS11:BS66">
    <cfRule type="cellIs" dxfId="19" priority="19" operator="lessThan">
      <formula>0</formula>
    </cfRule>
  </conditionalFormatting>
  <conditionalFormatting sqref="BY11:BY66">
    <cfRule type="cellIs" dxfId="18" priority="18" operator="lessThan">
      <formula>0</formula>
    </cfRule>
  </conditionalFormatting>
  <conditionalFormatting sqref="CE11:CE66">
    <cfRule type="cellIs" dxfId="17" priority="17" operator="lessThan">
      <formula>0</formula>
    </cfRule>
  </conditionalFormatting>
  <conditionalFormatting sqref="CK11:CK66">
    <cfRule type="cellIs" dxfId="16" priority="16" operator="lessThan">
      <formula>0</formula>
    </cfRule>
  </conditionalFormatting>
  <conditionalFormatting sqref="CQ11:CQ66">
    <cfRule type="cellIs" dxfId="15" priority="15" operator="lessThan">
      <formula>0</formula>
    </cfRule>
  </conditionalFormatting>
  <conditionalFormatting sqref="CW11:CW66">
    <cfRule type="cellIs" dxfId="14" priority="14" operator="lessThan">
      <formula>0</formula>
    </cfRule>
  </conditionalFormatting>
  <conditionalFormatting sqref="DC11:DC66">
    <cfRule type="cellIs" dxfId="13" priority="13" operator="lessThan">
      <formula>0</formula>
    </cfRule>
  </conditionalFormatting>
  <conditionalFormatting sqref="DI11:DI66">
    <cfRule type="cellIs" dxfId="12" priority="12" operator="lessThan">
      <formula>0</formula>
    </cfRule>
  </conditionalFormatting>
  <conditionalFormatting sqref="DO11:DO66">
    <cfRule type="cellIs" dxfId="11" priority="11" operator="lessThan">
      <formula>0</formula>
    </cfRule>
  </conditionalFormatting>
  <conditionalFormatting sqref="DU11:DU66">
    <cfRule type="cellIs" dxfId="10" priority="10" operator="lessThan">
      <formula>0</formula>
    </cfRule>
  </conditionalFormatting>
  <conditionalFormatting sqref="EA11:EA66">
    <cfRule type="cellIs" dxfId="9" priority="9" operator="lessThan">
      <formula>0</formula>
    </cfRule>
  </conditionalFormatting>
  <conditionalFormatting sqref="EG11:EG66">
    <cfRule type="cellIs" dxfId="8" priority="8" operator="lessThan">
      <formula>0</formula>
    </cfRule>
  </conditionalFormatting>
  <conditionalFormatting sqref="EM11:EM66">
    <cfRule type="cellIs" dxfId="7" priority="7" operator="lessThan">
      <formula>0</formula>
    </cfRule>
  </conditionalFormatting>
  <conditionalFormatting sqref="ES11:ES66">
    <cfRule type="cellIs" dxfId="6" priority="6" operator="lessThan">
      <formula>0</formula>
    </cfRule>
  </conditionalFormatting>
  <conditionalFormatting sqref="EY11:EY66">
    <cfRule type="cellIs" dxfId="5" priority="5" operator="lessThan">
      <formula>0</formula>
    </cfRule>
  </conditionalFormatting>
  <conditionalFormatting sqref="FE11:FE66">
    <cfRule type="cellIs" dxfId="4" priority="4" operator="lessThan">
      <formula>0</formula>
    </cfRule>
  </conditionalFormatting>
  <conditionalFormatting sqref="FK11:FK66">
    <cfRule type="cellIs" dxfId="3" priority="3" operator="lessThan">
      <formula>0</formula>
    </cfRule>
  </conditionalFormatting>
  <conditionalFormatting sqref="FQ11:FQ66">
    <cfRule type="cellIs" dxfId="2" priority="2" operator="lessThan">
      <formula>0</formula>
    </cfRule>
  </conditionalFormatting>
  <conditionalFormatting sqref="FW11:FW66">
    <cfRule type="cellIs" dxfId="1" priority="1" operator="lessThan">
      <formula>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FFFF00"/>
  </sheetPr>
  <dimension ref="A1:CL64"/>
  <sheetViews>
    <sheetView topLeftCell="A2" zoomScaleNormal="100" workbookViewId="0">
      <pane xSplit="1" topLeftCell="BU1" activePane="topRight" state="frozen"/>
      <selection pane="topRight" activeCell="CI18" sqref="CI18"/>
    </sheetView>
  </sheetViews>
  <sheetFormatPr defaultRowHeight="15"/>
  <cols>
    <col min="4" max="4" width="9.42578125" bestFit="1" customWidth="1"/>
    <col min="6" max="6" width="10.28515625" customWidth="1"/>
    <col min="8" max="8" width="9.42578125" bestFit="1" customWidth="1"/>
    <col min="11" max="11" width="9.42578125" bestFit="1" customWidth="1"/>
    <col min="14" max="14" width="9.42578125" bestFit="1" customWidth="1"/>
    <col min="18" max="18" width="10.28515625" bestFit="1" customWidth="1"/>
    <col min="26" max="26" width="9.42578125" bestFit="1" customWidth="1"/>
    <col min="29" max="29" width="9.42578125" bestFit="1" customWidth="1"/>
    <col min="32" max="32" width="9.42578125" bestFit="1" customWidth="1"/>
    <col min="35" max="35" width="9.42578125" bestFit="1" customWidth="1"/>
    <col min="38" max="38" width="9.42578125" style="15" bestFit="1" customWidth="1"/>
    <col min="41" max="41" width="9.42578125" bestFit="1" customWidth="1"/>
    <col min="53" max="53" width="9.140625" style="15"/>
    <col min="56" max="56" width="9.42578125" bestFit="1" customWidth="1"/>
    <col min="59" max="59" width="9.42578125" bestFit="1" customWidth="1"/>
    <col min="62" max="62" width="9.42578125" bestFit="1" customWidth="1"/>
    <col min="65" max="65" width="9.42578125" bestFit="1" customWidth="1"/>
    <col min="68" max="68" width="9.42578125" style="15" bestFit="1" customWidth="1"/>
    <col min="77" max="77" width="9.42578125" bestFit="1" customWidth="1"/>
    <col min="80" max="80" width="9.42578125" bestFit="1" customWidth="1"/>
    <col min="83" max="83" width="9.42578125" bestFit="1" customWidth="1"/>
    <col min="86" max="86" width="9.42578125" bestFit="1" customWidth="1"/>
    <col min="89" max="89" width="9.42578125" bestFit="1" customWidth="1"/>
  </cols>
  <sheetData>
    <row r="1" spans="1:90">
      <c r="A1" t="s">
        <v>0</v>
      </c>
    </row>
    <row r="2" spans="1:90">
      <c r="A2" t="s">
        <v>1</v>
      </c>
    </row>
    <row r="4" spans="1:90">
      <c r="A4" t="s">
        <v>6</v>
      </c>
    </row>
    <row r="5" spans="1:90">
      <c r="A5" t="s">
        <v>7</v>
      </c>
      <c r="W5" t="s">
        <v>38</v>
      </c>
    </row>
    <row r="6" spans="1:90">
      <c r="B6" t="s">
        <v>3</v>
      </c>
      <c r="C6" s="1">
        <v>43265</v>
      </c>
      <c r="E6" s="1">
        <v>43269</v>
      </c>
      <c r="H6" s="1">
        <v>43272</v>
      </c>
      <c r="K6" s="1">
        <v>43276</v>
      </c>
      <c r="N6" s="1">
        <v>43279</v>
      </c>
      <c r="Q6" s="1">
        <v>43283</v>
      </c>
      <c r="T6" s="1">
        <v>43286</v>
      </c>
      <c r="W6" s="1">
        <v>43290</v>
      </c>
      <c r="Z6" s="1">
        <v>43293</v>
      </c>
      <c r="AC6" s="1">
        <v>43297</v>
      </c>
      <c r="AF6" s="1">
        <v>43300</v>
      </c>
      <c r="AI6" s="1">
        <v>43304</v>
      </c>
      <c r="AL6" s="1">
        <v>43307</v>
      </c>
      <c r="AO6" s="1">
        <v>43311</v>
      </c>
      <c r="AR6" s="1">
        <v>43314</v>
      </c>
      <c r="AU6" s="1">
        <v>43318</v>
      </c>
      <c r="AX6" s="1">
        <v>43321</v>
      </c>
      <c r="BA6" s="16">
        <v>43325</v>
      </c>
      <c r="BD6" s="16">
        <v>43328</v>
      </c>
      <c r="BG6" s="16">
        <v>43332</v>
      </c>
      <c r="BJ6" s="16">
        <v>43335</v>
      </c>
      <c r="BM6" s="16">
        <v>43339</v>
      </c>
      <c r="BP6" s="16">
        <v>43342</v>
      </c>
      <c r="BS6" s="16">
        <v>43346</v>
      </c>
      <c r="BV6" s="1">
        <v>43349</v>
      </c>
      <c r="BY6" s="1">
        <v>43353</v>
      </c>
      <c r="CB6" s="1">
        <v>43356</v>
      </c>
      <c r="CE6" s="1">
        <v>43360</v>
      </c>
      <c r="CH6" s="1">
        <v>43363</v>
      </c>
      <c r="CK6" s="1">
        <v>43367</v>
      </c>
    </row>
    <row r="7" spans="1:90">
      <c r="A7" t="s">
        <v>2</v>
      </c>
      <c r="C7" t="s">
        <v>5</v>
      </c>
      <c r="E7" t="s">
        <v>5</v>
      </c>
      <c r="H7" t="s">
        <v>5</v>
      </c>
      <c r="AL7"/>
      <c r="BS7" s="15"/>
    </row>
    <row r="8" spans="1:90">
      <c r="F8" t="s">
        <v>9</v>
      </c>
      <c r="I8" t="s">
        <v>9</v>
      </c>
      <c r="K8" t="s">
        <v>5</v>
      </c>
      <c r="L8" t="s">
        <v>9</v>
      </c>
      <c r="N8" t="s">
        <v>5</v>
      </c>
      <c r="O8" t="s">
        <v>9</v>
      </c>
      <c r="Q8" t="s">
        <v>5</v>
      </c>
      <c r="R8" t="s">
        <v>9</v>
      </c>
      <c r="T8" t="s">
        <v>5</v>
      </c>
      <c r="U8" t="s">
        <v>9</v>
      </c>
      <c r="W8" t="s">
        <v>5</v>
      </c>
      <c r="X8" t="s">
        <v>9</v>
      </c>
      <c r="Z8" t="s">
        <v>5</v>
      </c>
      <c r="AA8" t="s">
        <v>9</v>
      </c>
      <c r="AC8" t="s">
        <v>5</v>
      </c>
      <c r="AD8" t="s">
        <v>9</v>
      </c>
      <c r="AF8" t="s">
        <v>5</v>
      </c>
      <c r="AG8" t="s">
        <v>9</v>
      </c>
      <c r="AI8" t="s">
        <v>5</v>
      </c>
      <c r="AJ8" t="s">
        <v>9</v>
      </c>
      <c r="AL8" t="s">
        <v>5</v>
      </c>
      <c r="AM8" t="s">
        <v>9</v>
      </c>
      <c r="AO8" t="s">
        <v>5</v>
      </c>
      <c r="AP8" t="s">
        <v>9</v>
      </c>
      <c r="AR8" t="s">
        <v>5</v>
      </c>
      <c r="AS8" t="s">
        <v>9</v>
      </c>
      <c r="AU8" t="s">
        <v>5</v>
      </c>
      <c r="AV8" t="s">
        <v>9</v>
      </c>
      <c r="AX8" t="s">
        <v>5</v>
      </c>
      <c r="AY8" t="s">
        <v>9</v>
      </c>
      <c r="BA8" s="15" t="s">
        <v>5</v>
      </c>
      <c r="BB8" t="s">
        <v>9</v>
      </c>
      <c r="BD8" s="15" t="s">
        <v>5</v>
      </c>
      <c r="BE8" t="s">
        <v>9</v>
      </c>
      <c r="BG8" s="15" t="s">
        <v>5</v>
      </c>
      <c r="BH8" t="s">
        <v>9</v>
      </c>
      <c r="BJ8" s="15" t="s">
        <v>5</v>
      </c>
      <c r="BK8" t="s">
        <v>9</v>
      </c>
      <c r="BM8" s="15" t="s">
        <v>5</v>
      </c>
      <c r="BN8" t="s">
        <v>9</v>
      </c>
      <c r="BP8" s="15" t="s">
        <v>5</v>
      </c>
      <c r="BQ8" t="s">
        <v>9</v>
      </c>
      <c r="BS8" s="15" t="s">
        <v>5</v>
      </c>
      <c r="BT8" t="s">
        <v>9</v>
      </c>
      <c r="BV8" s="15" t="s">
        <v>5</v>
      </c>
      <c r="BW8" t="s">
        <v>9</v>
      </c>
      <c r="BY8" s="15" t="s">
        <v>5</v>
      </c>
      <c r="BZ8" t="s">
        <v>9</v>
      </c>
      <c r="CB8" s="15" t="s">
        <v>5</v>
      </c>
      <c r="CC8" t="s">
        <v>9</v>
      </c>
      <c r="CE8" s="15" t="s">
        <v>5</v>
      </c>
      <c r="CF8" t="s">
        <v>9</v>
      </c>
      <c r="CH8" s="15" t="s">
        <v>5</v>
      </c>
      <c r="CI8" t="s">
        <v>9</v>
      </c>
      <c r="CK8" s="15" t="s">
        <v>5</v>
      </c>
      <c r="CL8" t="s">
        <v>9</v>
      </c>
    </row>
    <row r="9" spans="1:90">
      <c r="A9">
        <v>1</v>
      </c>
      <c r="C9">
        <v>18.8</v>
      </c>
      <c r="E9">
        <v>20</v>
      </c>
      <c r="F9" s="2">
        <f>(E9-C9)/C9</f>
        <v>6.3829787234042507E-2</v>
      </c>
      <c r="H9">
        <v>20.8</v>
      </c>
      <c r="I9" s="2">
        <f>(H9-E9)/E9</f>
        <v>4.0000000000000036E-2</v>
      </c>
      <c r="K9">
        <v>21</v>
      </c>
      <c r="L9" s="2">
        <f>(K9-H9)/H9</f>
        <v>9.6153846153845812E-3</v>
      </c>
      <c r="N9">
        <v>21.2</v>
      </c>
      <c r="O9" s="2">
        <f>(N9-K9)/K9</f>
        <v>9.52380952380949E-3</v>
      </c>
      <c r="Q9">
        <v>22.1</v>
      </c>
      <c r="R9" s="7">
        <f>(Q9-N9)/N9</f>
        <v>4.2452830188679347E-2</v>
      </c>
      <c r="T9">
        <v>21.9</v>
      </c>
      <c r="U9" s="8">
        <f>(T9-Q9)/Q9</f>
        <v>-9.049773755656236E-3</v>
      </c>
      <c r="W9">
        <v>22.8</v>
      </c>
      <c r="X9" s="7">
        <f>(W9-T9)/T9</f>
        <v>4.1095890410959006E-2</v>
      </c>
      <c r="Z9" s="15">
        <v>23.3</v>
      </c>
      <c r="AA9" s="17">
        <f>(Z9-W9)/W9</f>
        <v>2.1929824561403508E-2</v>
      </c>
      <c r="AB9" s="15"/>
      <c r="AC9" s="15">
        <v>22.5</v>
      </c>
      <c r="AD9" s="17">
        <f>(AC9-Z9)/Z9</f>
        <v>-3.4334763948497882E-2</v>
      </c>
      <c r="AE9" s="15"/>
      <c r="AF9" s="15">
        <v>23.5</v>
      </c>
      <c r="AG9" s="17">
        <f>(AF9-AC9)/AC9</f>
        <v>4.4444444444444446E-2</v>
      </c>
      <c r="AH9" s="15"/>
      <c r="AI9" s="15">
        <v>23.8</v>
      </c>
      <c r="AJ9" s="7">
        <f>(AI9-AF9)/AF9</f>
        <v>1.2765957446808541E-2</v>
      </c>
      <c r="AL9" s="15">
        <v>23.8</v>
      </c>
      <c r="AM9" s="7">
        <f>(AL9-AI9)/AI9</f>
        <v>0</v>
      </c>
      <c r="AO9" s="15">
        <v>24.2</v>
      </c>
      <c r="AP9" s="7">
        <f>(AO9-AL9)/AL9</f>
        <v>1.6806722689075571E-2</v>
      </c>
      <c r="AR9">
        <v>23.6</v>
      </c>
      <c r="AS9" s="7">
        <f>(AR9-AL9)/AL9</f>
        <v>-8.4033613445377853E-3</v>
      </c>
      <c r="AU9" s="15">
        <v>25.2</v>
      </c>
      <c r="AV9" s="7">
        <f>(AU9-AO9)/AO9</f>
        <v>4.1322314049586778E-2</v>
      </c>
      <c r="AX9" s="15">
        <v>25.1</v>
      </c>
      <c r="AY9" s="7">
        <f>(AX9-AR9)/AR9</f>
        <v>6.3559322033898302E-2</v>
      </c>
      <c r="BA9" s="15">
        <v>24.3</v>
      </c>
      <c r="BB9" s="7">
        <f>(BA9-AX9)/AX9</f>
        <v>-3.187250996015939E-2</v>
      </c>
      <c r="BD9" s="15">
        <v>23.8</v>
      </c>
      <c r="BE9" s="7">
        <f>(BD9-BA9)/BA9</f>
        <v>-2.0576131687242798E-2</v>
      </c>
      <c r="BG9" s="15">
        <v>24.3</v>
      </c>
      <c r="BH9" s="7">
        <f>(BG9-BD9)/BD9</f>
        <v>2.1008403361344536E-2</v>
      </c>
      <c r="BJ9" s="15">
        <v>24.4</v>
      </c>
      <c r="BK9" s="7">
        <f>(BJ9-BG9)/BG9</f>
        <v>4.1152263374484715E-3</v>
      </c>
      <c r="BM9">
        <v>24.7</v>
      </c>
      <c r="BN9" s="7">
        <f>(BM9-BJ9)/BJ9</f>
        <v>1.2295081967213144E-2</v>
      </c>
      <c r="BP9" s="15">
        <v>25.3</v>
      </c>
      <c r="BQ9" s="7">
        <f>(BP9-BM9)/BM9</f>
        <v>2.4291497975708561E-2</v>
      </c>
      <c r="BS9" s="15">
        <v>25.6</v>
      </c>
      <c r="BT9" s="7">
        <f>(BS9-BP9)/BP9</f>
        <v>1.185770750988145E-2</v>
      </c>
      <c r="BV9" s="15">
        <v>24.5</v>
      </c>
      <c r="BW9" s="7">
        <f>(BV9-BS9)/BS9</f>
        <v>-4.2968750000000056E-2</v>
      </c>
      <c r="BY9" s="15">
        <v>25.3</v>
      </c>
      <c r="BZ9" s="7">
        <f>(BY9-BV9)/BV9</f>
        <v>3.2653061224489827E-2</v>
      </c>
      <c r="CB9" s="15">
        <v>24.6</v>
      </c>
      <c r="CC9" s="7">
        <f>(CB9-BY9)/BY9</f>
        <v>-2.7667984189723292E-2</v>
      </c>
      <c r="CE9" s="15">
        <v>26.3</v>
      </c>
      <c r="CF9" s="7">
        <f>(CE9-CB9)/CB9</f>
        <v>6.9105691056910543E-2</v>
      </c>
      <c r="CH9" s="15">
        <v>25.8</v>
      </c>
      <c r="CI9" s="7">
        <f>(CH9-CE9)/CE9</f>
        <v>-1.9011406844106463E-2</v>
      </c>
      <c r="CK9" s="15">
        <v>25.5</v>
      </c>
      <c r="CL9" s="7">
        <f>(CK9-CH9)/CH9</f>
        <v>-1.1627906976744214E-2</v>
      </c>
    </row>
    <row r="10" spans="1:90">
      <c r="A10">
        <v>2</v>
      </c>
      <c r="C10">
        <v>19.600000000000001</v>
      </c>
      <c r="E10">
        <v>21.2</v>
      </c>
      <c r="F10" s="2">
        <f t="shared" ref="F10:F64" si="0">(E10-C10)/C10</f>
        <v>8.1632653061224372E-2</v>
      </c>
      <c r="H10">
        <v>22</v>
      </c>
      <c r="I10" s="2">
        <f t="shared" ref="I10:I64" si="1">(H10-E10)/E10</f>
        <v>3.7735849056603807E-2</v>
      </c>
      <c r="K10">
        <v>22.8</v>
      </c>
      <c r="L10" s="2">
        <f t="shared" ref="L10:L64" si="2">(K10-H10)/H10</f>
        <v>3.6363636363636397E-2</v>
      </c>
      <c r="N10">
        <v>22.3</v>
      </c>
      <c r="O10" s="2">
        <f t="shared" ref="O10:O64" si="3">(N10-K10)/K10</f>
        <v>-2.1929824561403508E-2</v>
      </c>
      <c r="Q10">
        <v>22.4</v>
      </c>
      <c r="R10" s="7">
        <f t="shared" ref="R10:R64" si="4">(Q10-N10)/N10</f>
        <v>4.4843049327353305E-3</v>
      </c>
      <c r="T10">
        <v>22.3</v>
      </c>
      <c r="U10" s="7">
        <f t="shared" ref="U10:U64" si="5">(T10-Q10)/Q10</f>
        <v>-4.4642857142856195E-3</v>
      </c>
      <c r="W10">
        <v>23.9</v>
      </c>
      <c r="X10" s="7">
        <f t="shared" ref="X10:X64" si="6">(W10-T10)/T10</f>
        <v>7.1748878923766718E-2</v>
      </c>
      <c r="Z10" s="15">
        <v>23.8</v>
      </c>
      <c r="AA10" s="17">
        <f t="shared" ref="AA10:AA64" si="7">(Z10-W10)/W10</f>
        <v>-4.184100418409953E-3</v>
      </c>
      <c r="AB10" s="15"/>
      <c r="AC10" s="15"/>
      <c r="AD10" s="17"/>
      <c r="AE10" s="15"/>
      <c r="AF10" s="15"/>
      <c r="AG10" s="17"/>
      <c r="AH10" s="15"/>
      <c r="AI10" s="15"/>
      <c r="AJ10" s="7"/>
      <c r="AM10" s="7"/>
      <c r="AO10" s="15"/>
      <c r="AP10" s="7"/>
      <c r="AS10" s="7"/>
      <c r="AU10" s="15"/>
      <c r="AV10" s="7"/>
      <c r="AX10" s="15"/>
      <c r="AY10" s="7"/>
      <c r="BB10" s="7"/>
      <c r="BD10" s="15"/>
      <c r="BE10" s="7"/>
      <c r="BG10" s="15"/>
      <c r="BH10" s="7"/>
      <c r="BJ10" s="15"/>
      <c r="BK10" s="7"/>
      <c r="BN10" s="7"/>
      <c r="BQ10" s="7"/>
      <c r="BS10" s="15"/>
      <c r="BT10" s="7"/>
      <c r="BV10" s="15"/>
      <c r="BW10" s="7"/>
      <c r="BY10" s="15"/>
      <c r="BZ10" s="7"/>
      <c r="CB10" s="15"/>
      <c r="CC10" s="7"/>
      <c r="CE10" s="15"/>
      <c r="CF10" s="7"/>
      <c r="CH10" s="15"/>
      <c r="CI10" s="7"/>
      <c r="CK10" s="15"/>
      <c r="CL10" s="7"/>
    </row>
    <row r="11" spans="1:90">
      <c r="A11">
        <v>3</v>
      </c>
      <c r="C11">
        <v>20.5</v>
      </c>
      <c r="E11">
        <v>21.9</v>
      </c>
      <c r="F11" s="2">
        <f t="shared" si="0"/>
        <v>6.8292682926829204E-2</v>
      </c>
      <c r="H11">
        <v>21.7</v>
      </c>
      <c r="I11" s="2">
        <f t="shared" si="1"/>
        <v>-9.1324200913241692E-3</v>
      </c>
      <c r="K11">
        <v>22.9</v>
      </c>
      <c r="L11" s="2">
        <f t="shared" si="2"/>
        <v>5.5299539170506881E-2</v>
      </c>
      <c r="N11">
        <v>23.4</v>
      </c>
      <c r="O11" s="2">
        <f t="shared" si="3"/>
        <v>2.1834061135371181E-2</v>
      </c>
      <c r="Q11">
        <v>23.8</v>
      </c>
      <c r="R11" s="7">
        <f t="shared" si="4"/>
        <v>1.7094017094017186E-2</v>
      </c>
      <c r="T11">
        <v>23.4</v>
      </c>
      <c r="U11" s="8">
        <f t="shared" si="5"/>
        <v>-1.680672268907572E-2</v>
      </c>
      <c r="W11">
        <v>24.4</v>
      </c>
      <c r="X11" s="7">
        <f t="shared" si="6"/>
        <v>4.2735042735042736E-2</v>
      </c>
      <c r="Z11" s="15">
        <v>25.5</v>
      </c>
      <c r="AA11" s="17">
        <f t="shared" si="7"/>
        <v>4.5081967213114818E-2</v>
      </c>
      <c r="AB11" s="15"/>
      <c r="AC11" s="15">
        <v>24.7</v>
      </c>
      <c r="AD11" s="17">
        <f t="shared" ref="AD11:AD64" si="8">(AC11-Z11)/Z11</f>
        <v>-3.137254901960787E-2</v>
      </c>
      <c r="AE11" s="15"/>
      <c r="AF11" s="15">
        <v>25.5</v>
      </c>
      <c r="AG11" s="17">
        <f t="shared" ref="AG11:AG64" si="9">(AF11-AC11)/AC11</f>
        <v>3.2388663967611364E-2</v>
      </c>
      <c r="AH11" s="15"/>
      <c r="AI11" s="15">
        <v>25.3</v>
      </c>
      <c r="AJ11" s="7">
        <f t="shared" ref="AJ11:AJ64" si="10">(AI11-AF11)/AF11</f>
        <v>-7.8431372549019329E-3</v>
      </c>
      <c r="AL11" s="15">
        <v>24.8</v>
      </c>
      <c r="AM11" s="7">
        <f t="shared" ref="AM11:AM64" si="11">(AL11-AI11)/AI11</f>
        <v>-1.9762845849802372E-2</v>
      </c>
      <c r="AO11" s="15">
        <v>25.7</v>
      </c>
      <c r="AP11" s="7">
        <f t="shared" ref="AP11:AP64" si="12">(AO11-AL11)/AL11</f>
        <v>3.6290322580645101E-2</v>
      </c>
      <c r="AR11">
        <v>25.9</v>
      </c>
      <c r="AS11" s="7">
        <f>(AR11-AL11)/AL11</f>
        <v>4.4354838709677331E-2</v>
      </c>
      <c r="AU11" s="15">
        <v>26</v>
      </c>
      <c r="AV11" s="7">
        <f t="shared" ref="AV11:AV64" si="13">(AU11-AO11)/AO11</f>
        <v>1.1673151750972791E-2</v>
      </c>
      <c r="AX11" s="15">
        <v>25.6</v>
      </c>
      <c r="AY11" s="7">
        <f t="shared" ref="AY11:AY64" si="14">(AX11-AR11)/AR11</f>
        <v>-1.1583011583011473E-2</v>
      </c>
      <c r="BA11" s="15">
        <v>25.6</v>
      </c>
      <c r="BB11" s="7">
        <f t="shared" ref="BB11:BB64" si="15">(BA11-AX11)/AX11</f>
        <v>0</v>
      </c>
      <c r="BD11" s="15">
        <v>26.2</v>
      </c>
      <c r="BE11" s="7">
        <f t="shared" ref="BE11:BE64" si="16">(BD11-BA11)/BA11</f>
        <v>2.3437499999999917E-2</v>
      </c>
      <c r="BG11" s="15">
        <v>26.4</v>
      </c>
      <c r="BH11" s="7">
        <f t="shared" ref="BH11:BH64" si="17">(BG11-BD11)/BD11</f>
        <v>7.6335877862595148E-3</v>
      </c>
      <c r="BJ11" s="15">
        <v>26.7</v>
      </c>
      <c r="BK11" s="7">
        <f t="shared" ref="BK11:BK64" si="18">(BJ11-BG11)/BG11</f>
        <v>1.1363636363636392E-2</v>
      </c>
      <c r="BM11">
        <v>27.2</v>
      </c>
      <c r="BN11" s="7">
        <f t="shared" ref="BN11:BN64" si="19">(BM11-BJ11)/BJ11</f>
        <v>1.8726591760299626E-2</v>
      </c>
      <c r="BP11" s="15">
        <v>27.4</v>
      </c>
      <c r="BQ11" s="7">
        <f t="shared" ref="BQ11:BQ64" si="20">(BP11-BM11)/BM11</f>
        <v>7.3529411764705621E-3</v>
      </c>
      <c r="BS11" s="15">
        <v>27.3</v>
      </c>
      <c r="BT11" s="7">
        <f t="shared" ref="BT11:BT64" si="21">(BS11-BP11)/BP11</f>
        <v>-3.6496350364962726E-3</v>
      </c>
      <c r="BV11" s="15">
        <v>26.9</v>
      </c>
      <c r="BW11" s="7">
        <f t="shared" ref="BW11:BW64" si="22">(BV11-BS11)/BS11</f>
        <v>-1.465201465201473E-2</v>
      </c>
      <c r="BY11" s="15">
        <v>28.4</v>
      </c>
      <c r="BZ11" s="7">
        <f t="shared" ref="BZ11:BZ64" si="23">(BY11-BV11)/BV11</f>
        <v>5.5762081784386623E-2</v>
      </c>
      <c r="CB11" s="15">
        <v>28</v>
      </c>
      <c r="CC11" s="7">
        <f t="shared" ref="CC11:CC64" si="24">(CB11-BY11)/BY11</f>
        <v>-1.4084507042253471E-2</v>
      </c>
      <c r="CE11" s="15">
        <v>28.5</v>
      </c>
      <c r="CF11" s="7">
        <f t="shared" ref="CF11:CF64" si="25">(CE11-CB11)/CB11</f>
        <v>1.7857142857142856E-2</v>
      </c>
      <c r="CH11" s="15">
        <v>28.6</v>
      </c>
      <c r="CI11" s="7">
        <f t="shared" ref="CI11:CI64" si="26">(CH11-CE11)/CE11</f>
        <v>3.5087719298246113E-3</v>
      </c>
      <c r="CK11" s="15">
        <v>29.4</v>
      </c>
      <c r="CL11" s="7">
        <f t="shared" ref="CL11:CL64" si="27">(CK11-CH11)/CH11</f>
        <v>2.7972027972027871E-2</v>
      </c>
    </row>
    <row r="12" spans="1:90">
      <c r="A12">
        <v>4</v>
      </c>
      <c r="C12">
        <v>22.9</v>
      </c>
      <c r="E12">
        <v>24.3</v>
      </c>
      <c r="F12" s="2">
        <f t="shared" si="0"/>
        <v>6.1135371179039395E-2</v>
      </c>
      <c r="H12">
        <v>24.2</v>
      </c>
      <c r="I12" s="2">
        <f t="shared" si="1"/>
        <v>-4.1152263374486181E-3</v>
      </c>
      <c r="K12">
        <v>24.4</v>
      </c>
      <c r="L12" s="2">
        <f t="shared" si="2"/>
        <v>8.2644628099173261E-3</v>
      </c>
      <c r="N12">
        <v>23.2</v>
      </c>
      <c r="O12" s="2">
        <f t="shared" si="3"/>
        <v>-4.918032786885243E-2</v>
      </c>
      <c r="Q12">
        <v>24.8</v>
      </c>
      <c r="R12" s="7">
        <f t="shared" si="4"/>
        <v>6.8965517241379379E-2</v>
      </c>
      <c r="T12">
        <v>23.5</v>
      </c>
      <c r="U12" s="8">
        <f t="shared" si="5"/>
        <v>-5.2419354838709707E-2</v>
      </c>
      <c r="W12">
        <v>24.6</v>
      </c>
      <c r="X12" s="7">
        <f t="shared" si="6"/>
        <v>4.6808510638297933E-2</v>
      </c>
      <c r="Z12" s="15">
        <v>25.2</v>
      </c>
      <c r="AA12" s="17">
        <f t="shared" si="7"/>
        <v>2.4390243902438935E-2</v>
      </c>
      <c r="AB12" s="15"/>
      <c r="AC12" s="15">
        <v>24.6</v>
      </c>
      <c r="AD12" s="17">
        <f t="shared" si="8"/>
        <v>-2.3809523809523725E-2</v>
      </c>
      <c r="AE12" s="15"/>
      <c r="AF12" s="15">
        <v>25.2</v>
      </c>
      <c r="AG12" s="17">
        <f t="shared" si="9"/>
        <v>2.4390243902438935E-2</v>
      </c>
      <c r="AH12" s="15"/>
      <c r="AI12" s="15">
        <v>26.1</v>
      </c>
      <c r="AJ12" s="7">
        <f t="shared" si="10"/>
        <v>3.5714285714285803E-2</v>
      </c>
      <c r="AL12" s="15">
        <v>25.5</v>
      </c>
      <c r="AM12" s="7">
        <f t="shared" si="11"/>
        <v>-2.2988505747126489E-2</v>
      </c>
      <c r="AO12" s="15">
        <v>26</v>
      </c>
      <c r="AP12" s="7">
        <f t="shared" si="12"/>
        <v>1.9607843137254902E-2</v>
      </c>
      <c r="AR12">
        <v>24.5</v>
      </c>
      <c r="AS12" s="7">
        <f>(AR12-AL12)/AL12</f>
        <v>-3.9215686274509803E-2</v>
      </c>
      <c r="AU12" s="15">
        <v>25.9</v>
      </c>
      <c r="AV12" s="7">
        <f t="shared" si="13"/>
        <v>-3.846153846153901E-3</v>
      </c>
      <c r="AX12" s="15"/>
      <c r="AY12" s="7"/>
      <c r="BB12" s="7"/>
      <c r="BD12" s="15"/>
      <c r="BE12" s="7"/>
      <c r="BG12" s="15"/>
      <c r="BH12" s="7"/>
      <c r="BJ12" s="15"/>
      <c r="BK12" s="7"/>
      <c r="BN12" s="7"/>
      <c r="BQ12" s="7"/>
      <c r="BS12" s="15"/>
      <c r="BT12" s="7"/>
      <c r="BV12" s="15"/>
      <c r="BW12" s="7"/>
      <c r="BY12" s="15"/>
      <c r="BZ12" s="7"/>
      <c r="CB12" s="15"/>
      <c r="CC12" s="7"/>
      <c r="CE12" s="15"/>
      <c r="CF12" s="7"/>
      <c r="CH12" s="15"/>
      <c r="CI12" s="7"/>
      <c r="CK12" s="15"/>
      <c r="CL12" s="7"/>
    </row>
    <row r="13" spans="1:90">
      <c r="A13">
        <v>5</v>
      </c>
      <c r="C13">
        <v>21.4</v>
      </c>
      <c r="E13">
        <v>22.4</v>
      </c>
      <c r="F13" s="2">
        <f t="shared" si="0"/>
        <v>4.6728971962616828E-2</v>
      </c>
      <c r="H13">
        <v>23.9</v>
      </c>
      <c r="I13" s="2">
        <f t="shared" si="1"/>
        <v>6.6964285714285712E-2</v>
      </c>
      <c r="K13">
        <v>23.2</v>
      </c>
      <c r="L13" s="2">
        <f t="shared" si="2"/>
        <v>-2.9288702928870265E-2</v>
      </c>
      <c r="N13">
        <v>23.6</v>
      </c>
      <c r="O13" s="2">
        <f t="shared" si="3"/>
        <v>1.7241379310344921E-2</v>
      </c>
      <c r="Q13">
        <v>24.4</v>
      </c>
      <c r="R13" s="7">
        <f t="shared" si="4"/>
        <v>3.3898305084745638E-2</v>
      </c>
      <c r="T13">
        <v>24</v>
      </c>
      <c r="U13" s="8">
        <f t="shared" si="5"/>
        <v>-1.6393442622950762E-2</v>
      </c>
      <c r="W13">
        <v>25.4</v>
      </c>
      <c r="X13" s="7">
        <f t="shared" si="6"/>
        <v>5.8333333333333272E-2</v>
      </c>
      <c r="Z13" s="15">
        <v>25.5</v>
      </c>
      <c r="AA13" s="17">
        <f t="shared" si="7"/>
        <v>3.9370078740158044E-3</v>
      </c>
      <c r="AB13" s="15"/>
      <c r="AC13" s="15"/>
      <c r="AD13" s="17"/>
      <c r="AE13" s="15"/>
      <c r="AF13" s="15"/>
      <c r="AG13" s="17"/>
      <c r="AH13" s="15"/>
      <c r="AI13" s="15"/>
      <c r="AJ13" s="7"/>
      <c r="AM13" s="7"/>
      <c r="AO13" s="15"/>
      <c r="AP13" s="7"/>
      <c r="AS13" s="7"/>
      <c r="AU13" s="15"/>
      <c r="AV13" s="7"/>
      <c r="AX13" s="15"/>
      <c r="AY13" s="7"/>
      <c r="BB13" s="7"/>
      <c r="BD13" s="15"/>
      <c r="BE13" s="7"/>
      <c r="BG13" s="15"/>
      <c r="BH13" s="7"/>
      <c r="BJ13" s="15"/>
      <c r="BK13" s="7"/>
      <c r="BN13" s="7"/>
      <c r="BQ13" s="7"/>
      <c r="BS13" s="15"/>
      <c r="BT13" s="7"/>
      <c r="BV13" s="15"/>
      <c r="BW13" s="7"/>
      <c r="BY13" s="15"/>
      <c r="BZ13" s="7"/>
      <c r="CB13" s="15"/>
      <c r="CC13" s="7"/>
      <c r="CE13" s="15"/>
      <c r="CF13" s="7"/>
      <c r="CH13" s="15"/>
      <c r="CI13" s="7"/>
      <c r="CK13" s="15"/>
      <c r="CL13" s="7"/>
    </row>
    <row r="14" spans="1:90">
      <c r="A14">
        <v>6</v>
      </c>
      <c r="C14">
        <v>21.9</v>
      </c>
      <c r="E14">
        <v>23.2</v>
      </c>
      <c r="F14" s="2">
        <f t="shared" si="0"/>
        <v>5.9360730593607344E-2</v>
      </c>
      <c r="H14">
        <v>23.4</v>
      </c>
      <c r="I14" s="2">
        <f t="shared" si="1"/>
        <v>8.6206896551723842E-3</v>
      </c>
      <c r="K14">
        <v>24</v>
      </c>
      <c r="L14" s="2">
        <f t="shared" si="2"/>
        <v>2.5641025641025703E-2</v>
      </c>
      <c r="N14">
        <v>23.1</v>
      </c>
      <c r="O14" s="2">
        <f t="shared" si="3"/>
        <v>-3.7499999999999943E-2</v>
      </c>
      <c r="Q14">
        <v>24.7</v>
      </c>
      <c r="R14" s="7">
        <f t="shared" si="4"/>
        <v>6.9264069264069167E-2</v>
      </c>
      <c r="T14">
        <v>24.3</v>
      </c>
      <c r="U14" s="8">
        <f t="shared" si="5"/>
        <v>-1.6194331983805613E-2</v>
      </c>
      <c r="W14">
        <v>25.5</v>
      </c>
      <c r="X14" s="7">
        <f t="shared" si="6"/>
        <v>4.9382716049382686E-2</v>
      </c>
      <c r="Z14" s="15"/>
      <c r="AA14" s="17"/>
      <c r="AB14" s="15"/>
      <c r="AC14" s="15"/>
      <c r="AD14" s="17"/>
      <c r="AE14" s="15"/>
      <c r="AF14" s="15"/>
      <c r="AG14" s="17"/>
      <c r="AH14" s="15"/>
      <c r="AI14" s="15"/>
      <c r="AJ14" s="7"/>
      <c r="AM14" s="7"/>
      <c r="AO14" s="15"/>
      <c r="AP14" s="7"/>
      <c r="AS14" s="7"/>
      <c r="AU14" s="15"/>
      <c r="AV14" s="7"/>
      <c r="AX14" s="15"/>
      <c r="AY14" s="7"/>
      <c r="BB14" s="7"/>
      <c r="BD14" s="15"/>
      <c r="BE14" s="7"/>
      <c r="BG14" s="15"/>
      <c r="BH14" s="7"/>
      <c r="BJ14" s="15"/>
      <c r="BK14" s="7"/>
      <c r="BN14" s="7"/>
      <c r="BQ14" s="7"/>
      <c r="BS14" s="15"/>
      <c r="BT14" s="7"/>
      <c r="BV14" s="15"/>
      <c r="BW14" s="7"/>
      <c r="BY14" s="15"/>
      <c r="BZ14" s="7"/>
      <c r="CB14" s="15"/>
      <c r="CC14" s="7"/>
      <c r="CE14" s="15"/>
      <c r="CF14" s="7"/>
      <c r="CH14" s="15"/>
      <c r="CI14" s="7"/>
      <c r="CK14" s="15"/>
      <c r="CL14" s="7"/>
    </row>
    <row r="15" spans="1:90">
      <c r="A15">
        <v>7</v>
      </c>
      <c r="C15">
        <v>21.5</v>
      </c>
      <c r="E15">
        <v>22.5</v>
      </c>
      <c r="F15" s="2">
        <f t="shared" si="0"/>
        <v>4.6511627906976744E-2</v>
      </c>
      <c r="H15">
        <v>23.3</v>
      </c>
      <c r="I15" s="2">
        <f t="shared" si="1"/>
        <v>3.555555555555559E-2</v>
      </c>
      <c r="K15">
        <v>23.5</v>
      </c>
      <c r="L15" s="2">
        <f t="shared" si="2"/>
        <v>8.5836909871244323E-3</v>
      </c>
      <c r="N15">
        <v>23.2</v>
      </c>
      <c r="O15" s="2">
        <f t="shared" si="3"/>
        <v>-1.2765957446808541E-2</v>
      </c>
      <c r="Q15">
        <v>24.3</v>
      </c>
      <c r="R15" s="7">
        <f t="shared" si="4"/>
        <v>4.7413793103448336E-2</v>
      </c>
      <c r="T15">
        <v>24.8</v>
      </c>
      <c r="U15" s="7">
        <f t="shared" si="5"/>
        <v>2.0576131687242798E-2</v>
      </c>
      <c r="W15">
        <v>26</v>
      </c>
      <c r="X15" s="7">
        <f t="shared" si="6"/>
        <v>4.8387096774193519E-2</v>
      </c>
      <c r="Z15" s="15">
        <v>25.9</v>
      </c>
      <c r="AA15" s="17">
        <f t="shared" si="7"/>
        <v>-3.846153846153901E-3</v>
      </c>
      <c r="AB15" s="15"/>
      <c r="AC15" s="15">
        <v>25.7</v>
      </c>
      <c r="AD15" s="17">
        <f t="shared" si="8"/>
        <v>-7.7220077220076953E-3</v>
      </c>
      <c r="AE15" s="15"/>
      <c r="AF15" s="15">
        <v>26.6</v>
      </c>
      <c r="AG15" s="17">
        <f t="shared" si="9"/>
        <v>3.5019455252918372E-2</v>
      </c>
      <c r="AH15" s="15"/>
      <c r="AI15" s="15">
        <v>26.6</v>
      </c>
      <c r="AJ15" s="7">
        <f t="shared" si="10"/>
        <v>0</v>
      </c>
      <c r="AL15" s="15">
        <v>26.8</v>
      </c>
      <c r="AM15" s="7">
        <f t="shared" si="11"/>
        <v>7.5187969924811757E-3</v>
      </c>
      <c r="AO15" s="15">
        <v>27</v>
      </c>
      <c r="AP15" s="7">
        <f t="shared" si="12"/>
        <v>7.4626865671641521E-3</v>
      </c>
      <c r="AR15">
        <v>26.9</v>
      </c>
      <c r="AS15" s="7">
        <f>(AR15-AL15)/AL15</f>
        <v>3.7313432835820101E-3</v>
      </c>
      <c r="AU15" s="15">
        <v>27.3</v>
      </c>
      <c r="AV15" s="7">
        <f t="shared" si="13"/>
        <v>1.1111111111111138E-2</v>
      </c>
      <c r="AX15" s="15">
        <v>26.8</v>
      </c>
      <c r="AY15" s="7">
        <f t="shared" si="14"/>
        <v>-3.7174721189590287E-3</v>
      </c>
      <c r="BA15" s="15">
        <v>26</v>
      </c>
      <c r="BB15" s="7">
        <f t="shared" si="15"/>
        <v>-2.9850746268656744E-2</v>
      </c>
      <c r="BD15" s="15">
        <v>25.7</v>
      </c>
      <c r="BE15" s="7">
        <f t="shared" si="16"/>
        <v>-1.1538461538461565E-2</v>
      </c>
      <c r="BG15" s="15">
        <v>26.3</v>
      </c>
      <c r="BH15" s="7">
        <f t="shared" si="17"/>
        <v>2.3346303501945581E-2</v>
      </c>
      <c r="BJ15" s="15">
        <v>26.2</v>
      </c>
      <c r="BK15" s="7">
        <f t="shared" si="18"/>
        <v>-3.8022813688213465E-3</v>
      </c>
      <c r="BM15">
        <v>27</v>
      </c>
      <c r="BN15" s="7">
        <f t="shared" si="19"/>
        <v>3.0534351145038195E-2</v>
      </c>
      <c r="BP15" s="15">
        <v>27.2</v>
      </c>
      <c r="BQ15" s="7">
        <f t="shared" si="20"/>
        <v>7.4074074074073808E-3</v>
      </c>
      <c r="BS15" s="15">
        <v>27.5</v>
      </c>
      <c r="BT15" s="7">
        <f t="shared" si="21"/>
        <v>1.1029411764705909E-2</v>
      </c>
      <c r="BV15" s="15">
        <v>26.3</v>
      </c>
      <c r="BW15" s="7">
        <f t="shared" si="22"/>
        <v>-4.3636363636363612E-2</v>
      </c>
      <c r="BY15" s="15">
        <v>27.8</v>
      </c>
      <c r="BZ15" s="7">
        <f t="shared" si="23"/>
        <v>5.7034220532319393E-2</v>
      </c>
      <c r="CB15" s="15">
        <v>25.9</v>
      </c>
      <c r="CC15" s="7">
        <f t="shared" si="24"/>
        <v>-6.8345323741007269E-2</v>
      </c>
      <c r="CE15" s="15">
        <v>27.3</v>
      </c>
      <c r="CF15" s="7">
        <f t="shared" si="25"/>
        <v>5.405405405405414E-2</v>
      </c>
      <c r="CH15" s="15">
        <v>27.7</v>
      </c>
      <c r="CI15" s="7">
        <f t="shared" si="26"/>
        <v>1.46520146520146E-2</v>
      </c>
      <c r="CK15" s="15">
        <v>26.9</v>
      </c>
      <c r="CL15" s="7">
        <f t="shared" si="27"/>
        <v>-2.8880866425992805E-2</v>
      </c>
    </row>
    <row r="16" spans="1:90">
      <c r="A16">
        <v>8</v>
      </c>
      <c r="C16">
        <v>21.7</v>
      </c>
      <c r="E16">
        <v>23</v>
      </c>
      <c r="F16" s="2">
        <f t="shared" si="0"/>
        <v>5.9907834101382521E-2</v>
      </c>
      <c r="H16">
        <v>22.8</v>
      </c>
      <c r="I16" s="2">
        <f t="shared" si="1"/>
        <v>-8.6956521739130124E-3</v>
      </c>
      <c r="K16">
        <v>23.4</v>
      </c>
      <c r="L16" s="2">
        <f t="shared" si="2"/>
        <v>2.6315789473684115E-2</v>
      </c>
      <c r="N16">
        <v>23.1</v>
      </c>
      <c r="O16" s="2">
        <f t="shared" si="3"/>
        <v>-1.28205128205127E-2</v>
      </c>
      <c r="Q16">
        <v>24.6</v>
      </c>
      <c r="R16" s="7">
        <f t="shared" si="4"/>
        <v>6.4935064935064929E-2</v>
      </c>
      <c r="T16">
        <v>24</v>
      </c>
      <c r="U16" s="8">
        <f t="shared" si="5"/>
        <v>-2.4390243902439081E-2</v>
      </c>
      <c r="W16">
        <v>25.1</v>
      </c>
      <c r="X16" s="7">
        <f t="shared" si="6"/>
        <v>4.5833333333333393E-2</v>
      </c>
      <c r="Z16" s="15">
        <v>25</v>
      </c>
      <c r="AA16" s="17">
        <f t="shared" si="7"/>
        <v>-3.9840637450199766E-3</v>
      </c>
      <c r="AB16" s="15"/>
      <c r="AC16" s="15">
        <v>25.2</v>
      </c>
      <c r="AD16" s="17">
        <f t="shared" si="8"/>
        <v>7.9999999999999724E-3</v>
      </c>
      <c r="AE16" s="15"/>
      <c r="AF16" s="15">
        <v>25.5</v>
      </c>
      <c r="AG16" s="17">
        <f t="shared" si="9"/>
        <v>1.1904761904761934E-2</v>
      </c>
      <c r="AH16" s="15"/>
      <c r="AI16" s="15">
        <v>26</v>
      </c>
      <c r="AJ16" s="7">
        <f t="shared" si="10"/>
        <v>1.9607843137254902E-2</v>
      </c>
      <c r="AL16" s="15">
        <v>26.4</v>
      </c>
      <c r="AM16" s="7">
        <f t="shared" si="11"/>
        <v>1.538461538461533E-2</v>
      </c>
      <c r="AO16" s="15">
        <v>26.9</v>
      </c>
      <c r="AP16" s="7">
        <f t="shared" si="12"/>
        <v>1.893939393939394E-2</v>
      </c>
      <c r="AR16">
        <v>26</v>
      </c>
      <c r="AS16" s="7">
        <f>(AR16-AL16)/AL16</f>
        <v>-1.5151515151515098E-2</v>
      </c>
      <c r="AU16" s="15">
        <v>27.2</v>
      </c>
      <c r="AV16" s="7">
        <f t="shared" si="13"/>
        <v>1.1152416356877351E-2</v>
      </c>
      <c r="AX16" s="15">
        <v>27.3</v>
      </c>
      <c r="AY16" s="7">
        <f t="shared" si="14"/>
        <v>5.0000000000000031E-2</v>
      </c>
      <c r="BA16" s="15">
        <v>26.9</v>
      </c>
      <c r="BB16" s="7">
        <f t="shared" si="15"/>
        <v>-1.465201465201473E-2</v>
      </c>
      <c r="BD16" s="15">
        <v>27.6</v>
      </c>
      <c r="BE16" s="7">
        <f t="shared" si="16"/>
        <v>2.6022304832713863E-2</v>
      </c>
      <c r="BG16" s="15">
        <v>27.7</v>
      </c>
      <c r="BH16" s="7">
        <f t="shared" si="17"/>
        <v>3.6231884057970239E-3</v>
      </c>
      <c r="BJ16" s="15">
        <v>27.7</v>
      </c>
      <c r="BK16" s="7">
        <f t="shared" si="18"/>
        <v>0</v>
      </c>
      <c r="BM16">
        <v>27.5</v>
      </c>
      <c r="BN16" s="7">
        <f t="shared" si="19"/>
        <v>-7.2202166064981692E-3</v>
      </c>
      <c r="BP16" s="15">
        <v>27.4</v>
      </c>
      <c r="BQ16" s="7">
        <f t="shared" si="20"/>
        <v>-3.636363636363688E-3</v>
      </c>
      <c r="BS16" s="15">
        <v>28.5</v>
      </c>
      <c r="BT16" s="7">
        <f t="shared" si="21"/>
        <v>4.0145985401459909E-2</v>
      </c>
      <c r="BV16" s="15">
        <v>28.4</v>
      </c>
      <c r="BW16" s="7">
        <f t="shared" si="22"/>
        <v>-3.5087719298246113E-3</v>
      </c>
      <c r="BY16" s="15">
        <v>28.9</v>
      </c>
      <c r="BZ16" s="7">
        <f t="shared" si="23"/>
        <v>1.7605633802816902E-2</v>
      </c>
      <c r="CB16" s="15">
        <v>29.8</v>
      </c>
      <c r="CC16" s="7">
        <f t="shared" si="24"/>
        <v>3.1141868512110801E-2</v>
      </c>
      <c r="CE16" s="15"/>
      <c r="CF16" s="7"/>
      <c r="CH16" s="15"/>
      <c r="CI16" s="7"/>
      <c r="CK16" s="15"/>
      <c r="CL16" s="7"/>
    </row>
    <row r="17" spans="1:90">
      <c r="A17">
        <v>9</v>
      </c>
      <c r="C17">
        <v>20.5</v>
      </c>
      <c r="E17">
        <v>21.8</v>
      </c>
      <c r="F17" s="2">
        <f t="shared" si="0"/>
        <v>6.3414634146341492E-2</v>
      </c>
      <c r="H17">
        <v>22</v>
      </c>
      <c r="I17" s="2">
        <f t="shared" si="1"/>
        <v>9.1743119266054721E-3</v>
      </c>
      <c r="K17">
        <v>22.6</v>
      </c>
      <c r="L17" s="2">
        <f t="shared" si="2"/>
        <v>2.7272727272727337E-2</v>
      </c>
      <c r="N17">
        <v>22.2</v>
      </c>
      <c r="O17" s="2">
        <f t="shared" si="3"/>
        <v>-1.7699115044247881E-2</v>
      </c>
      <c r="Q17">
        <v>23.5</v>
      </c>
      <c r="R17" s="7">
        <f t="shared" si="4"/>
        <v>5.8558558558558592E-2</v>
      </c>
      <c r="T17">
        <v>23.6</v>
      </c>
      <c r="U17" s="7">
        <f t="shared" si="5"/>
        <v>4.255319148936231E-3</v>
      </c>
      <c r="W17">
        <v>24.4</v>
      </c>
      <c r="X17" s="7">
        <f t="shared" si="6"/>
        <v>3.3898305084745638E-2</v>
      </c>
      <c r="Z17" s="15">
        <v>24.2</v>
      </c>
      <c r="AA17" s="17">
        <f t="shared" si="7"/>
        <v>-8.1967213114753808E-3</v>
      </c>
      <c r="AB17" s="15"/>
      <c r="AC17" s="15"/>
      <c r="AD17" s="17"/>
      <c r="AE17" s="15"/>
      <c r="AF17" s="15"/>
      <c r="AG17" s="17"/>
      <c r="AH17" s="15"/>
      <c r="AI17" s="15"/>
      <c r="AJ17" s="7"/>
      <c r="AM17" s="7"/>
      <c r="AO17" s="15"/>
      <c r="AP17" s="7"/>
      <c r="AS17" s="7"/>
      <c r="AU17" s="15"/>
      <c r="AV17" s="7"/>
      <c r="AX17" s="15"/>
      <c r="AY17" s="7"/>
      <c r="BB17" s="7"/>
      <c r="BD17" s="15"/>
      <c r="BE17" s="7"/>
      <c r="BG17" s="15"/>
      <c r="BH17" s="7"/>
      <c r="BJ17" s="15"/>
      <c r="BK17" s="7"/>
      <c r="BN17" s="7"/>
      <c r="BQ17" s="7"/>
      <c r="BS17" s="15"/>
      <c r="BT17" s="7"/>
      <c r="BV17" s="15"/>
      <c r="BW17" s="7"/>
      <c r="BY17" s="15"/>
      <c r="BZ17" s="7"/>
      <c r="CB17" s="15"/>
      <c r="CC17" s="7"/>
      <c r="CE17" s="15"/>
      <c r="CF17" s="7"/>
      <c r="CH17" s="15"/>
      <c r="CI17" s="7"/>
      <c r="CK17" s="15"/>
      <c r="CL17" s="7"/>
    </row>
    <row r="18" spans="1:90">
      <c r="A18">
        <v>10</v>
      </c>
      <c r="C18">
        <v>20.399999999999999</v>
      </c>
      <c r="E18">
        <v>22.3</v>
      </c>
      <c r="F18" s="2">
        <f t="shared" si="0"/>
        <v>9.3137254901960898E-2</v>
      </c>
      <c r="H18">
        <v>22.8</v>
      </c>
      <c r="I18" s="2">
        <f t="shared" si="1"/>
        <v>2.2421524663677129E-2</v>
      </c>
      <c r="K18">
        <v>22.8</v>
      </c>
      <c r="L18" s="2">
        <f t="shared" si="2"/>
        <v>0</v>
      </c>
      <c r="N18">
        <v>22.9</v>
      </c>
      <c r="O18" s="2">
        <f t="shared" si="3"/>
        <v>4.3859649122806078E-3</v>
      </c>
      <c r="Q18">
        <v>23.9</v>
      </c>
      <c r="R18" s="7">
        <f t="shared" si="4"/>
        <v>4.3668122270742363E-2</v>
      </c>
      <c r="T18">
        <v>23.4</v>
      </c>
      <c r="U18" s="8">
        <f t="shared" si="5"/>
        <v>-2.0920502092050212E-2</v>
      </c>
      <c r="W18">
        <v>24.2</v>
      </c>
      <c r="X18" s="7">
        <f t="shared" si="6"/>
        <v>3.4188034188034219E-2</v>
      </c>
      <c r="Z18" s="15">
        <v>23.2</v>
      </c>
      <c r="AA18" s="17">
        <f t="shared" si="7"/>
        <v>-4.1322314049586778E-2</v>
      </c>
      <c r="AB18" s="15"/>
      <c r="AC18" s="15"/>
      <c r="AD18" s="17"/>
      <c r="AE18" s="15"/>
      <c r="AF18" s="15"/>
      <c r="AG18" s="17"/>
      <c r="AH18" s="15"/>
      <c r="AI18" s="15"/>
      <c r="AJ18" s="7"/>
      <c r="AM18" s="7"/>
      <c r="AO18" s="15"/>
      <c r="AP18" s="7"/>
      <c r="AS18" s="7"/>
      <c r="AU18" s="15"/>
      <c r="AV18" s="7"/>
      <c r="AX18" s="15"/>
      <c r="AY18" s="7"/>
      <c r="BB18" s="7"/>
      <c r="BD18" s="15"/>
      <c r="BE18" s="7"/>
      <c r="BG18" s="15"/>
      <c r="BH18" s="7"/>
      <c r="BJ18" s="15"/>
      <c r="BK18" s="7"/>
      <c r="BN18" s="7"/>
      <c r="BQ18" s="7"/>
      <c r="BS18" s="15"/>
      <c r="BT18" s="7"/>
      <c r="BV18" s="15"/>
      <c r="BW18" s="7"/>
      <c r="BY18" s="15"/>
      <c r="BZ18" s="7"/>
      <c r="CB18" s="15"/>
      <c r="CC18" s="7"/>
      <c r="CE18" s="15"/>
      <c r="CF18" s="7"/>
      <c r="CH18" s="15"/>
      <c r="CI18" s="7"/>
      <c r="CK18" s="15"/>
      <c r="CL18" s="7"/>
    </row>
    <row r="19" spans="1:90">
      <c r="A19">
        <v>11</v>
      </c>
      <c r="C19">
        <v>20.9</v>
      </c>
      <c r="E19">
        <v>22.8</v>
      </c>
      <c r="F19" s="2">
        <f t="shared" si="0"/>
        <v>9.0909090909091023E-2</v>
      </c>
      <c r="H19">
        <v>22.9</v>
      </c>
      <c r="I19" s="2">
        <f t="shared" si="1"/>
        <v>4.3859649122806078E-3</v>
      </c>
      <c r="K19">
        <v>23.2</v>
      </c>
      <c r="L19" s="2">
        <f t="shared" si="2"/>
        <v>1.310043668122274E-2</v>
      </c>
      <c r="N19">
        <v>23.2</v>
      </c>
      <c r="O19" s="2">
        <f t="shared" si="3"/>
        <v>0</v>
      </c>
      <c r="Q19">
        <v>24</v>
      </c>
      <c r="R19" s="7">
        <f t="shared" si="4"/>
        <v>3.4482758620689689E-2</v>
      </c>
      <c r="T19">
        <v>24</v>
      </c>
      <c r="U19" s="7">
        <f t="shared" si="5"/>
        <v>0</v>
      </c>
      <c r="W19">
        <v>24.7</v>
      </c>
      <c r="X19" s="7">
        <f t="shared" si="6"/>
        <v>2.9166666666666636E-2</v>
      </c>
      <c r="Z19" s="15">
        <v>24.9</v>
      </c>
      <c r="AA19" s="17">
        <f t="shared" si="7"/>
        <v>8.0971659919028063E-3</v>
      </c>
      <c r="AB19" s="15"/>
      <c r="AC19" s="15">
        <v>24.1</v>
      </c>
      <c r="AD19" s="17">
        <f t="shared" si="8"/>
        <v>-3.2128514056224786E-2</v>
      </c>
      <c r="AE19" s="15"/>
      <c r="AF19" s="15">
        <v>25.3</v>
      </c>
      <c r="AG19" s="17">
        <f t="shared" si="9"/>
        <v>4.9792531120331919E-2</v>
      </c>
      <c r="AH19" s="15"/>
      <c r="AI19" s="15">
        <v>25.1</v>
      </c>
      <c r="AJ19" s="7">
        <f t="shared" si="10"/>
        <v>-7.9051383399209203E-3</v>
      </c>
      <c r="AL19" s="15">
        <v>24.8</v>
      </c>
      <c r="AM19" s="7">
        <f t="shared" si="11"/>
        <v>-1.1952191235059789E-2</v>
      </c>
      <c r="AO19" s="15">
        <v>25.5</v>
      </c>
      <c r="AP19" s="7">
        <f t="shared" si="12"/>
        <v>2.8225806451612875E-2</v>
      </c>
      <c r="AR19">
        <v>24.7</v>
      </c>
      <c r="AS19" s="7">
        <f>(AR19-AL19)/AL19</f>
        <v>-4.0322580645161862E-3</v>
      </c>
      <c r="AU19" s="15">
        <v>25.6</v>
      </c>
      <c r="AV19" s="7">
        <f t="shared" si="13"/>
        <v>3.9215686274510358E-3</v>
      </c>
      <c r="AX19" s="15">
        <v>25.8</v>
      </c>
      <c r="AY19" s="7">
        <f t="shared" si="14"/>
        <v>4.4534412955465646E-2</v>
      </c>
      <c r="BA19" s="15">
        <v>25.4</v>
      </c>
      <c r="BB19" s="7">
        <f t="shared" si="15"/>
        <v>-1.5503875968992331E-2</v>
      </c>
      <c r="BD19" s="15">
        <v>25</v>
      </c>
      <c r="BE19" s="7">
        <f t="shared" si="16"/>
        <v>-1.5748031496062936E-2</v>
      </c>
      <c r="BG19" s="15">
        <v>25.6</v>
      </c>
      <c r="BH19" s="7">
        <f t="shared" si="17"/>
        <v>2.4000000000000056E-2</v>
      </c>
      <c r="BJ19" s="15">
        <v>25.5</v>
      </c>
      <c r="BK19" s="7">
        <f t="shared" si="18"/>
        <v>-3.9062500000000555E-3</v>
      </c>
      <c r="BM19">
        <v>25.9</v>
      </c>
      <c r="BN19" s="7">
        <f t="shared" si="19"/>
        <v>1.5686274509803866E-2</v>
      </c>
      <c r="BP19" s="15">
        <v>25.6</v>
      </c>
      <c r="BQ19" s="7">
        <f t="shared" si="20"/>
        <v>-1.1583011583011473E-2</v>
      </c>
      <c r="BS19" s="15">
        <v>25.7</v>
      </c>
      <c r="BT19" s="7">
        <f t="shared" si="21"/>
        <v>3.9062499999999167E-3</v>
      </c>
      <c r="BV19" s="15">
        <v>26</v>
      </c>
      <c r="BW19" s="7">
        <f t="shared" si="22"/>
        <v>1.1673151750972791E-2</v>
      </c>
      <c r="BY19" s="15">
        <v>26.5</v>
      </c>
      <c r="BZ19" s="7">
        <f t="shared" si="23"/>
        <v>1.9230769230769232E-2</v>
      </c>
      <c r="CB19" s="15">
        <v>26.5</v>
      </c>
      <c r="CC19" s="7">
        <f t="shared" si="24"/>
        <v>0</v>
      </c>
      <c r="CE19" s="15">
        <v>26.2</v>
      </c>
      <c r="CF19" s="7">
        <f t="shared" si="25"/>
        <v>-1.1320754716981159E-2</v>
      </c>
      <c r="CH19" s="15">
        <v>26.2</v>
      </c>
      <c r="CI19" s="7">
        <f t="shared" si="26"/>
        <v>0</v>
      </c>
      <c r="CK19" s="15">
        <v>26.8</v>
      </c>
      <c r="CL19" s="7">
        <f t="shared" si="27"/>
        <v>2.2900763358778681E-2</v>
      </c>
    </row>
    <row r="20" spans="1:90">
      <c r="A20">
        <v>12</v>
      </c>
      <c r="C20">
        <v>22.8</v>
      </c>
      <c r="E20">
        <v>23.7</v>
      </c>
      <c r="F20" s="2">
        <f t="shared" si="0"/>
        <v>3.9473684210526251E-2</v>
      </c>
      <c r="H20">
        <v>23.1</v>
      </c>
      <c r="I20" s="2">
        <f t="shared" si="1"/>
        <v>-2.5316455696202441E-2</v>
      </c>
      <c r="K20">
        <v>24.3</v>
      </c>
      <c r="L20" s="2">
        <f t="shared" si="2"/>
        <v>5.1948051948051917E-2</v>
      </c>
      <c r="N20">
        <v>23.8</v>
      </c>
      <c r="O20" s="2">
        <f t="shared" si="3"/>
        <v>-2.0576131687242798E-2</v>
      </c>
      <c r="Q20">
        <v>25.4</v>
      </c>
      <c r="R20" s="7">
        <f t="shared" si="4"/>
        <v>6.7226890756302435E-2</v>
      </c>
      <c r="T20">
        <v>24.4</v>
      </c>
      <c r="U20" s="8">
        <f t="shared" si="5"/>
        <v>-3.937007874015748E-2</v>
      </c>
      <c r="W20">
        <v>25.5</v>
      </c>
      <c r="X20" s="7">
        <f t="shared" si="6"/>
        <v>4.5081967213114818E-2</v>
      </c>
      <c r="Z20" s="15">
        <v>24.9</v>
      </c>
      <c r="AA20" s="17">
        <f t="shared" si="7"/>
        <v>-2.3529411764705938E-2</v>
      </c>
      <c r="AB20" s="15"/>
      <c r="AC20" s="15">
        <v>24</v>
      </c>
      <c r="AD20" s="17">
        <f t="shared" si="8"/>
        <v>-3.6144578313252955E-2</v>
      </c>
      <c r="AE20" s="15"/>
      <c r="AF20" s="15">
        <v>24.2</v>
      </c>
      <c r="AG20" s="17">
        <f t="shared" si="9"/>
        <v>8.3333333333333037E-3</v>
      </c>
      <c r="AH20" s="15"/>
      <c r="AI20" s="15">
        <v>24</v>
      </c>
      <c r="AJ20" s="7">
        <f t="shared" si="10"/>
        <v>-8.2644628099173261E-3</v>
      </c>
      <c r="AL20" s="15">
        <v>23.7</v>
      </c>
      <c r="AM20" s="7">
        <f t="shared" si="11"/>
        <v>-1.250000000000003E-2</v>
      </c>
      <c r="AO20" s="15">
        <v>23.8</v>
      </c>
      <c r="AP20" s="7">
        <f t="shared" si="12"/>
        <v>4.2194092827004823E-3</v>
      </c>
      <c r="AR20">
        <v>23.8</v>
      </c>
      <c r="AS20" s="7">
        <f>(AR20-AL20)/AL20</f>
        <v>4.2194092827004823E-3</v>
      </c>
      <c r="AU20" s="15">
        <v>24.4</v>
      </c>
      <c r="AV20" s="7">
        <f t="shared" si="13"/>
        <v>2.5210084033613356E-2</v>
      </c>
      <c r="AX20" s="15">
        <v>24.1</v>
      </c>
      <c r="AY20" s="7">
        <f t="shared" si="14"/>
        <v>1.2605042016806753E-2</v>
      </c>
      <c r="BA20" s="15">
        <v>23.5</v>
      </c>
      <c r="BB20" s="7">
        <f t="shared" si="15"/>
        <v>-2.4896265560166032E-2</v>
      </c>
      <c r="BD20" s="15">
        <v>23.8</v>
      </c>
      <c r="BE20" s="7">
        <f t="shared" si="16"/>
        <v>1.2765957446808541E-2</v>
      </c>
      <c r="BG20" s="15">
        <v>24.4</v>
      </c>
      <c r="BH20" s="7">
        <f t="shared" si="17"/>
        <v>2.5210084033613356E-2</v>
      </c>
      <c r="BJ20" s="15">
        <v>24.7</v>
      </c>
      <c r="BK20" s="7">
        <f t="shared" si="18"/>
        <v>1.2295081967213144E-2</v>
      </c>
      <c r="BM20">
        <v>24.5</v>
      </c>
      <c r="BN20" s="7">
        <f t="shared" si="19"/>
        <v>-8.0971659919028063E-3</v>
      </c>
      <c r="BP20" s="15">
        <v>23.7</v>
      </c>
      <c r="BQ20" s="7">
        <f t="shared" si="20"/>
        <v>-3.2653061224489827E-2</v>
      </c>
      <c r="BS20" s="15">
        <v>23.5</v>
      </c>
      <c r="BT20" s="7">
        <f t="shared" si="21"/>
        <v>-8.4388185654008137E-3</v>
      </c>
      <c r="BV20" s="15">
        <v>22.7</v>
      </c>
      <c r="BW20" s="7">
        <f t="shared" si="22"/>
        <v>-3.404255319148939E-2</v>
      </c>
      <c r="BY20" s="15">
        <v>22.4</v>
      </c>
      <c r="BZ20" s="7">
        <f t="shared" si="23"/>
        <v>-1.3215859030837036E-2</v>
      </c>
      <c r="CB20" s="15">
        <v>22.3</v>
      </c>
      <c r="CC20" s="7">
        <f t="shared" si="24"/>
        <v>-4.4642857142856195E-3</v>
      </c>
      <c r="CE20" s="15">
        <v>23.6</v>
      </c>
      <c r="CF20" s="7">
        <f t="shared" si="25"/>
        <v>5.8295964125560568E-2</v>
      </c>
      <c r="CH20" s="15">
        <v>22.4</v>
      </c>
      <c r="CI20" s="7">
        <f t="shared" si="26"/>
        <v>-5.0847457627118758E-2</v>
      </c>
      <c r="CK20" s="15">
        <v>22.2</v>
      </c>
      <c r="CL20" s="7">
        <f t="shared" si="27"/>
        <v>-8.9285714285713969E-3</v>
      </c>
    </row>
    <row r="21" spans="1:90">
      <c r="A21">
        <v>13</v>
      </c>
      <c r="C21">
        <v>20.9</v>
      </c>
      <c r="E21">
        <v>22.4</v>
      </c>
      <c r="F21" s="2">
        <f t="shared" si="0"/>
        <v>7.1770334928229665E-2</v>
      </c>
      <c r="H21">
        <v>22.4</v>
      </c>
      <c r="I21" s="2">
        <f t="shared" si="1"/>
        <v>0</v>
      </c>
      <c r="K21">
        <v>23.3</v>
      </c>
      <c r="L21" s="2">
        <f t="shared" si="2"/>
        <v>4.0178571428571529E-2</v>
      </c>
      <c r="N21">
        <v>23</v>
      </c>
      <c r="O21" s="2">
        <f t="shared" si="3"/>
        <v>-1.2875536480686725E-2</v>
      </c>
      <c r="Q21">
        <v>23.9</v>
      </c>
      <c r="R21" s="7">
        <f t="shared" si="4"/>
        <v>3.9130434782608636E-2</v>
      </c>
      <c r="T21">
        <v>23</v>
      </c>
      <c r="U21" s="8">
        <f t="shared" si="5"/>
        <v>-3.7656903765690322E-2</v>
      </c>
      <c r="W21">
        <v>24.4</v>
      </c>
      <c r="X21" s="7">
        <f t="shared" si="6"/>
        <v>6.0869565217391244E-2</v>
      </c>
      <c r="Z21" s="15"/>
      <c r="AA21" s="17"/>
      <c r="AB21" s="15"/>
      <c r="AC21" s="15"/>
      <c r="AD21" s="17"/>
      <c r="AE21" s="15"/>
      <c r="AF21" s="15"/>
      <c r="AG21" s="17"/>
      <c r="AH21" s="15"/>
      <c r="AI21" s="15"/>
      <c r="AJ21" s="7"/>
      <c r="AM21" s="7"/>
      <c r="AO21" s="15"/>
      <c r="AP21" s="7"/>
      <c r="AS21" s="7"/>
      <c r="AU21" s="15"/>
      <c r="AV21" s="7"/>
      <c r="AX21" s="15"/>
      <c r="AY21" s="7"/>
      <c r="BB21" s="7"/>
      <c r="BD21" s="15"/>
      <c r="BE21" s="7"/>
      <c r="BG21" s="15"/>
      <c r="BH21" s="7"/>
      <c r="BJ21" s="15"/>
      <c r="BK21" s="7"/>
      <c r="BN21" s="7"/>
      <c r="BQ21" s="7"/>
      <c r="BS21" s="15"/>
      <c r="BT21" s="7"/>
      <c r="BV21" s="15"/>
      <c r="BW21" s="7"/>
      <c r="BY21" s="15"/>
      <c r="BZ21" s="7"/>
      <c r="CB21" s="15"/>
      <c r="CC21" s="7"/>
      <c r="CE21" s="15"/>
      <c r="CF21" s="7"/>
      <c r="CH21" s="15"/>
      <c r="CI21" s="7"/>
      <c r="CK21" s="15"/>
      <c r="CL21" s="7"/>
    </row>
    <row r="22" spans="1:90">
      <c r="A22">
        <v>14</v>
      </c>
      <c r="C22">
        <v>21</v>
      </c>
      <c r="E22">
        <v>22.2</v>
      </c>
      <c r="F22" s="2">
        <f t="shared" si="0"/>
        <v>5.7142857142857106E-2</v>
      </c>
      <c r="H22">
        <v>22.5</v>
      </c>
      <c r="I22" s="2">
        <f t="shared" si="1"/>
        <v>1.3513513513513545E-2</v>
      </c>
      <c r="K22">
        <v>23.2</v>
      </c>
      <c r="L22" s="2">
        <f t="shared" si="2"/>
        <v>3.1111111111111079E-2</v>
      </c>
      <c r="N22">
        <v>22.3</v>
      </c>
      <c r="O22" s="2">
        <f t="shared" si="3"/>
        <v>-3.8793103448275801E-2</v>
      </c>
      <c r="Q22">
        <v>24.1</v>
      </c>
      <c r="R22" s="7">
        <f t="shared" si="4"/>
        <v>8.0717488789237693E-2</v>
      </c>
      <c r="T22">
        <v>22.8</v>
      </c>
      <c r="U22" s="8">
        <f t="shared" si="5"/>
        <v>-5.394190871369297E-2</v>
      </c>
      <c r="W22">
        <v>23.8</v>
      </c>
      <c r="X22" s="7">
        <f t="shared" si="6"/>
        <v>4.3859649122807015E-2</v>
      </c>
      <c r="Z22" s="15">
        <v>24.2</v>
      </c>
      <c r="AA22" s="17">
        <f t="shared" si="7"/>
        <v>1.6806722689075571E-2</v>
      </c>
      <c r="AB22" s="15"/>
      <c r="AC22" s="15"/>
      <c r="AD22" s="17"/>
      <c r="AE22" s="15"/>
      <c r="AF22" s="15"/>
      <c r="AG22" s="17"/>
      <c r="AH22" s="15"/>
      <c r="AI22" s="15"/>
      <c r="AJ22" s="7"/>
      <c r="AM22" s="7"/>
      <c r="AO22" s="15"/>
      <c r="AP22" s="7"/>
      <c r="AS22" s="7"/>
      <c r="AU22" s="15"/>
      <c r="AV22" s="7"/>
      <c r="AX22" s="15"/>
      <c r="AY22" s="7"/>
      <c r="BB22" s="7"/>
      <c r="BD22" s="15"/>
      <c r="BE22" s="7"/>
      <c r="BG22" s="15"/>
      <c r="BH22" s="7"/>
      <c r="BJ22" s="15"/>
      <c r="BK22" s="7"/>
      <c r="BN22" s="7"/>
      <c r="BQ22" s="7"/>
      <c r="BS22" s="15"/>
      <c r="BT22" s="7"/>
      <c r="BV22" s="15"/>
      <c r="BW22" s="7"/>
      <c r="BY22" s="15"/>
      <c r="BZ22" s="7"/>
      <c r="CB22" s="15"/>
      <c r="CC22" s="7"/>
      <c r="CE22" s="15"/>
      <c r="CF22" s="7"/>
      <c r="CH22" s="15"/>
      <c r="CI22" s="7"/>
      <c r="CK22" s="15"/>
      <c r="CL22" s="7"/>
    </row>
    <row r="23" spans="1:90">
      <c r="A23">
        <v>15</v>
      </c>
      <c r="C23">
        <v>22.4</v>
      </c>
      <c r="E23">
        <v>23.7</v>
      </c>
      <c r="F23" s="2">
        <f t="shared" si="0"/>
        <v>5.8035714285714322E-2</v>
      </c>
      <c r="H23">
        <v>23.8</v>
      </c>
      <c r="I23" s="2">
        <f t="shared" si="1"/>
        <v>4.2194092827004823E-3</v>
      </c>
      <c r="K23">
        <v>25</v>
      </c>
      <c r="L23" s="2">
        <f t="shared" si="2"/>
        <v>5.0420168067226857E-2</v>
      </c>
      <c r="N23">
        <v>24.1</v>
      </c>
      <c r="O23" s="2">
        <f t="shared" si="3"/>
        <v>-3.5999999999999942E-2</v>
      </c>
      <c r="Q23">
        <v>24.7</v>
      </c>
      <c r="R23" s="7">
        <f t="shared" si="4"/>
        <v>2.4896265560165887E-2</v>
      </c>
      <c r="T23">
        <v>24.6</v>
      </c>
      <c r="U23" s="7">
        <f t="shared" si="5"/>
        <v>-4.0485829959513312E-3</v>
      </c>
      <c r="W23">
        <v>25.6</v>
      </c>
      <c r="X23" s="7">
        <f t="shared" si="6"/>
        <v>4.065040650406504E-2</v>
      </c>
      <c r="Z23" s="15">
        <v>26.3</v>
      </c>
      <c r="AA23" s="17">
        <f t="shared" si="7"/>
        <v>2.7343749999999972E-2</v>
      </c>
      <c r="AB23" s="15"/>
      <c r="AC23" s="15">
        <v>25.8</v>
      </c>
      <c r="AD23" s="17">
        <f t="shared" si="8"/>
        <v>-1.9011406844106463E-2</v>
      </c>
      <c r="AE23" s="15"/>
      <c r="AF23" s="15">
        <v>26.4</v>
      </c>
      <c r="AG23" s="17">
        <f t="shared" si="9"/>
        <v>2.3255813953488289E-2</v>
      </c>
      <c r="AH23" s="15"/>
      <c r="AI23" s="15">
        <v>26.8</v>
      </c>
      <c r="AJ23" s="7">
        <f t="shared" si="10"/>
        <v>1.5151515151515233E-2</v>
      </c>
      <c r="AL23" s="15">
        <v>27.5</v>
      </c>
      <c r="AM23" s="7">
        <f t="shared" si="11"/>
        <v>2.6119402985074598E-2</v>
      </c>
      <c r="AO23" s="15">
        <v>27.9</v>
      </c>
      <c r="AP23" s="7">
        <f t="shared" si="12"/>
        <v>1.4545454545454493E-2</v>
      </c>
      <c r="AR23">
        <v>27.4</v>
      </c>
      <c r="AS23" s="7">
        <f>(AR23-AL23)/AL23</f>
        <v>-3.636363636363688E-3</v>
      </c>
      <c r="AU23" s="15">
        <v>27.4</v>
      </c>
      <c r="AV23" s="7">
        <f t="shared" si="13"/>
        <v>-1.7921146953405021E-2</v>
      </c>
      <c r="AX23" s="15">
        <v>27.7</v>
      </c>
      <c r="AY23" s="7">
        <f t="shared" si="14"/>
        <v>1.0948905109489078E-2</v>
      </c>
      <c r="BA23" s="15">
        <v>28</v>
      </c>
      <c r="BB23" s="7">
        <f t="shared" si="15"/>
        <v>1.0830324909747318E-2</v>
      </c>
      <c r="BD23" s="15">
        <v>24.6</v>
      </c>
      <c r="BE23" s="7">
        <f t="shared" si="16"/>
        <v>-0.12142857142857137</v>
      </c>
      <c r="BG23" s="15">
        <v>26.8</v>
      </c>
      <c r="BH23" s="7">
        <f t="shared" si="17"/>
        <v>8.9430894308943049E-2</v>
      </c>
      <c r="BJ23" s="15">
        <v>28</v>
      </c>
      <c r="BK23" s="7">
        <f t="shared" si="18"/>
        <v>4.4776119402985044E-2</v>
      </c>
      <c r="BM23">
        <v>28.6</v>
      </c>
      <c r="BN23" s="7">
        <f t="shared" si="19"/>
        <v>2.1428571428571481E-2</v>
      </c>
      <c r="BP23" s="15">
        <v>28.5</v>
      </c>
      <c r="BQ23" s="7">
        <f t="shared" si="20"/>
        <v>-3.4965034965035459E-3</v>
      </c>
      <c r="BS23" s="15">
        <v>29.1</v>
      </c>
      <c r="BT23" s="7">
        <f t="shared" si="21"/>
        <v>2.105263157894742E-2</v>
      </c>
      <c r="BV23" s="15">
        <v>27.8</v>
      </c>
      <c r="BW23" s="7">
        <f t="shared" si="22"/>
        <v>-4.4673539518900365E-2</v>
      </c>
      <c r="BY23" s="15">
        <v>28.5</v>
      </c>
      <c r="BZ23" s="7">
        <f t="shared" si="23"/>
        <v>2.5179856115107889E-2</v>
      </c>
      <c r="CB23" s="15">
        <v>28.6</v>
      </c>
      <c r="CC23" s="7">
        <f t="shared" si="24"/>
        <v>3.5087719298246113E-3</v>
      </c>
      <c r="CE23" s="15">
        <v>28.4</v>
      </c>
      <c r="CF23" s="7">
        <f t="shared" si="25"/>
        <v>-6.9930069930070919E-3</v>
      </c>
      <c r="CH23" s="15">
        <v>29.2</v>
      </c>
      <c r="CI23" s="7">
        <f t="shared" si="26"/>
        <v>2.8169014084507067E-2</v>
      </c>
      <c r="CK23" s="15">
        <v>28.7</v>
      </c>
      <c r="CL23" s="7">
        <f t="shared" si="27"/>
        <v>-1.7123287671232876E-2</v>
      </c>
    </row>
    <row r="24" spans="1:90">
      <c r="A24">
        <v>16</v>
      </c>
      <c r="C24">
        <v>19.600000000000001</v>
      </c>
      <c r="E24">
        <v>20.5</v>
      </c>
      <c r="F24" s="2">
        <f t="shared" si="0"/>
        <v>4.5918367346938702E-2</v>
      </c>
      <c r="H24">
        <v>20.100000000000001</v>
      </c>
      <c r="I24" s="2">
        <f t="shared" si="1"/>
        <v>-1.951219512195115E-2</v>
      </c>
      <c r="K24">
        <v>21</v>
      </c>
      <c r="L24" s="2">
        <f t="shared" si="2"/>
        <v>4.4776119402985003E-2</v>
      </c>
      <c r="N24">
        <v>20.3</v>
      </c>
      <c r="O24" s="2">
        <f t="shared" si="3"/>
        <v>-3.3333333333333298E-2</v>
      </c>
      <c r="Q24">
        <v>21.5</v>
      </c>
      <c r="R24" s="7">
        <f t="shared" si="4"/>
        <v>5.91133004926108E-2</v>
      </c>
      <c r="T24">
        <v>21.1</v>
      </c>
      <c r="U24" s="8">
        <f t="shared" si="5"/>
        <v>-1.8604651162790631E-2</v>
      </c>
      <c r="W24">
        <v>21.9</v>
      </c>
      <c r="X24" s="7">
        <f t="shared" si="6"/>
        <v>3.7914691943127826E-2</v>
      </c>
      <c r="Z24" s="15">
        <v>22.3</v>
      </c>
      <c r="AA24" s="17">
        <f t="shared" si="7"/>
        <v>1.8264840182648501E-2</v>
      </c>
      <c r="AB24" s="15"/>
      <c r="AC24" s="15"/>
      <c r="AD24" s="17"/>
      <c r="AE24" s="15"/>
      <c r="AF24" s="15"/>
      <c r="AG24" s="17"/>
      <c r="AH24" s="15"/>
      <c r="AI24" s="15"/>
      <c r="AJ24" s="7"/>
      <c r="AM24" s="7"/>
      <c r="AO24" s="15"/>
      <c r="AP24" s="7"/>
      <c r="AS24" s="7"/>
      <c r="AU24" s="15"/>
      <c r="AV24" s="7"/>
      <c r="AX24" s="15"/>
      <c r="AY24" s="7"/>
      <c r="BB24" s="7"/>
      <c r="BD24" s="15"/>
      <c r="BE24" s="7"/>
      <c r="BG24" s="15"/>
      <c r="BH24" s="7"/>
      <c r="BJ24" s="15"/>
      <c r="BK24" s="7"/>
      <c r="BN24" s="7"/>
      <c r="BQ24" s="7"/>
      <c r="BS24" s="15"/>
      <c r="BT24" s="7"/>
      <c r="BV24" s="15"/>
      <c r="BW24" s="7"/>
      <c r="BY24" s="15"/>
      <c r="BZ24" s="7"/>
      <c r="CB24" s="15"/>
      <c r="CC24" s="7"/>
      <c r="CE24" s="15"/>
      <c r="CF24" s="7"/>
      <c r="CH24" s="15"/>
      <c r="CI24" s="7"/>
      <c r="CK24" s="15"/>
      <c r="CL24" s="7"/>
    </row>
    <row r="25" spans="1:90">
      <c r="A25">
        <v>17</v>
      </c>
      <c r="C25">
        <v>22</v>
      </c>
      <c r="E25">
        <v>23.4</v>
      </c>
      <c r="F25" s="2">
        <f t="shared" si="0"/>
        <v>6.3636363636363574E-2</v>
      </c>
      <c r="H25">
        <v>24.3</v>
      </c>
      <c r="I25" s="2">
        <f t="shared" si="1"/>
        <v>3.8461538461538554E-2</v>
      </c>
      <c r="K25">
        <v>24.4</v>
      </c>
      <c r="L25" s="2">
        <f t="shared" si="2"/>
        <v>4.1152263374484715E-3</v>
      </c>
      <c r="N25">
        <v>23.9</v>
      </c>
      <c r="O25" s="2">
        <f t="shared" si="3"/>
        <v>-2.0491803278688527E-2</v>
      </c>
      <c r="Q25">
        <v>25</v>
      </c>
      <c r="R25" s="7">
        <f t="shared" si="4"/>
        <v>4.6025104602510525E-2</v>
      </c>
      <c r="T25">
        <v>24.3</v>
      </c>
      <c r="U25" s="8">
        <f t="shared" si="5"/>
        <v>-2.7999999999999973E-2</v>
      </c>
      <c r="W25">
        <v>25.2</v>
      </c>
      <c r="X25" s="7">
        <f t="shared" si="6"/>
        <v>3.7037037037036979E-2</v>
      </c>
      <c r="Z25" s="15">
        <v>26.6</v>
      </c>
      <c r="AA25" s="17">
        <f t="shared" si="7"/>
        <v>5.5555555555555643E-2</v>
      </c>
      <c r="AB25" s="15"/>
      <c r="AC25" s="15">
        <v>25</v>
      </c>
      <c r="AD25" s="17">
        <f t="shared" si="8"/>
        <v>-6.0150375939849676E-2</v>
      </c>
      <c r="AE25" s="15"/>
      <c r="AF25" s="15">
        <v>25.8</v>
      </c>
      <c r="AG25" s="17">
        <f t="shared" si="9"/>
        <v>3.2000000000000028E-2</v>
      </c>
      <c r="AH25" s="15"/>
      <c r="AI25" s="15">
        <v>25.8</v>
      </c>
      <c r="AJ25" s="7">
        <f t="shared" si="10"/>
        <v>0</v>
      </c>
      <c r="AL25" s="15">
        <v>26.5</v>
      </c>
      <c r="AM25" s="7">
        <f t="shared" si="11"/>
        <v>2.7131782945736406E-2</v>
      </c>
      <c r="AO25" s="15">
        <v>26.6</v>
      </c>
      <c r="AP25" s="7">
        <f t="shared" si="12"/>
        <v>3.7735849056604312E-3</v>
      </c>
      <c r="AR25">
        <v>26.7</v>
      </c>
      <c r="AS25" s="7">
        <f>(AR25-AL25)/AL25</f>
        <v>7.5471698113207279E-3</v>
      </c>
      <c r="AU25" s="15">
        <v>28</v>
      </c>
      <c r="AV25" s="7">
        <f t="shared" si="13"/>
        <v>5.2631578947368363E-2</v>
      </c>
      <c r="AX25" s="15">
        <v>28.3</v>
      </c>
      <c r="AY25" s="7">
        <f t="shared" si="14"/>
        <v>5.9925093632958858E-2</v>
      </c>
      <c r="BA25" s="15">
        <v>28.6</v>
      </c>
      <c r="BB25" s="7">
        <f t="shared" si="15"/>
        <v>1.0600706713780944E-2</v>
      </c>
      <c r="BD25" s="15">
        <v>28.9</v>
      </c>
      <c r="BE25" s="7">
        <f t="shared" si="16"/>
        <v>1.0489510489510389E-2</v>
      </c>
      <c r="BG25" s="15"/>
      <c r="BH25" s="7"/>
      <c r="BJ25" s="15"/>
      <c r="BK25" s="7"/>
      <c r="BN25" s="7"/>
      <c r="BQ25" s="7"/>
      <c r="BS25" s="15"/>
      <c r="BT25" s="7"/>
      <c r="BV25" s="15"/>
      <c r="BW25" s="7"/>
      <c r="BY25" s="15"/>
      <c r="BZ25" s="7"/>
      <c r="CB25" s="15"/>
      <c r="CC25" s="7"/>
      <c r="CE25" s="15"/>
      <c r="CF25" s="7"/>
      <c r="CH25" s="15"/>
      <c r="CI25" s="7"/>
      <c r="CK25" s="15"/>
      <c r="CL25" s="7"/>
    </row>
    <row r="26" spans="1:90">
      <c r="A26">
        <v>18</v>
      </c>
      <c r="C26">
        <v>19</v>
      </c>
      <c r="E26">
        <v>20</v>
      </c>
      <c r="F26" s="2">
        <f t="shared" si="0"/>
        <v>5.2631578947368418E-2</v>
      </c>
      <c r="H26">
        <v>19.600000000000001</v>
      </c>
      <c r="I26" s="2">
        <f t="shared" si="1"/>
        <v>-1.9999999999999928E-2</v>
      </c>
      <c r="K26">
        <v>19.8</v>
      </c>
      <c r="L26" s="2">
        <f t="shared" si="2"/>
        <v>1.0204081632653024E-2</v>
      </c>
      <c r="N26">
        <v>19.899999999999999</v>
      </c>
      <c r="O26" s="2">
        <f t="shared" si="3"/>
        <v>5.0505050505049425E-3</v>
      </c>
      <c r="Q26">
        <v>21.3</v>
      </c>
      <c r="R26" s="7">
        <f t="shared" si="4"/>
        <v>7.035175879396996E-2</v>
      </c>
      <c r="T26">
        <v>21</v>
      </c>
      <c r="U26" s="8">
        <f t="shared" si="5"/>
        <v>-1.4084507042253554E-2</v>
      </c>
      <c r="W26">
        <v>22.7</v>
      </c>
      <c r="X26" s="7">
        <f t="shared" si="6"/>
        <v>8.0952380952380915E-2</v>
      </c>
      <c r="Z26" s="15"/>
      <c r="AA26" s="17"/>
      <c r="AB26" s="15"/>
      <c r="AC26" s="15"/>
      <c r="AD26" s="17"/>
      <c r="AE26" s="15"/>
      <c r="AF26" s="15"/>
      <c r="AG26" s="17"/>
      <c r="AH26" s="15"/>
      <c r="AI26" s="15"/>
      <c r="AJ26" s="7"/>
      <c r="AM26" s="7"/>
      <c r="AO26" s="15"/>
      <c r="AP26" s="7"/>
      <c r="AS26" s="7"/>
      <c r="AU26" s="15"/>
      <c r="AV26" s="7"/>
      <c r="AX26" s="15"/>
      <c r="AY26" s="7"/>
      <c r="BB26" s="7"/>
      <c r="BD26" s="15"/>
      <c r="BE26" s="7"/>
      <c r="BG26" s="15"/>
      <c r="BH26" s="7"/>
      <c r="BJ26" s="15"/>
      <c r="BK26" s="7"/>
      <c r="BN26" s="7"/>
      <c r="BQ26" s="7"/>
      <c r="BS26" s="15"/>
      <c r="BT26" s="7"/>
      <c r="BV26" s="15"/>
      <c r="BW26" s="7"/>
      <c r="BY26" s="15"/>
      <c r="BZ26" s="7"/>
      <c r="CB26" s="15"/>
      <c r="CC26" s="7"/>
      <c r="CE26" s="15"/>
      <c r="CF26" s="7"/>
      <c r="CH26" s="15"/>
      <c r="CI26" s="7"/>
      <c r="CK26" s="15"/>
      <c r="CL26" s="7"/>
    </row>
    <row r="27" spans="1:90">
      <c r="A27">
        <v>19</v>
      </c>
      <c r="C27">
        <v>20.2</v>
      </c>
      <c r="E27">
        <v>21.3</v>
      </c>
      <c r="F27" s="2">
        <f t="shared" si="0"/>
        <v>5.4455445544554525E-2</v>
      </c>
      <c r="H27">
        <v>21.4</v>
      </c>
      <c r="I27" s="2">
        <f t="shared" si="1"/>
        <v>4.6948356807510732E-3</v>
      </c>
      <c r="K27">
        <v>22.2</v>
      </c>
      <c r="L27" s="2">
        <f t="shared" si="2"/>
        <v>3.7383177570093497E-2</v>
      </c>
      <c r="N27">
        <v>21.7</v>
      </c>
      <c r="O27" s="2">
        <f t="shared" si="3"/>
        <v>-2.2522522522522525E-2</v>
      </c>
      <c r="Q27">
        <v>21.6</v>
      </c>
      <c r="R27" s="7">
        <f t="shared" si="4"/>
        <v>-4.608294930875478E-3</v>
      </c>
      <c r="T27">
        <v>21.7</v>
      </c>
      <c r="U27" s="7">
        <f t="shared" si="5"/>
        <v>4.6296296296295305E-3</v>
      </c>
      <c r="W27">
        <v>22.4</v>
      </c>
      <c r="X27" s="7">
        <f t="shared" si="6"/>
        <v>3.2258064516129004E-2</v>
      </c>
      <c r="Z27" s="15"/>
      <c r="AA27" s="17"/>
      <c r="AB27" s="15"/>
      <c r="AC27" s="15"/>
      <c r="AD27" s="17"/>
      <c r="AE27" s="15"/>
      <c r="AF27" s="15"/>
      <c r="AG27" s="17"/>
      <c r="AH27" s="15"/>
      <c r="AI27" s="15"/>
      <c r="AJ27" s="7"/>
      <c r="AM27" s="7"/>
      <c r="AO27" s="15"/>
      <c r="AP27" s="7"/>
      <c r="AS27" s="7"/>
      <c r="AU27" s="15"/>
      <c r="AV27" s="7"/>
      <c r="AX27" s="15"/>
      <c r="AY27" s="7"/>
      <c r="BB27" s="7"/>
      <c r="BD27" s="15"/>
      <c r="BE27" s="7"/>
      <c r="BG27" s="15"/>
      <c r="BH27" s="7"/>
      <c r="BJ27" s="15"/>
      <c r="BK27" s="7"/>
      <c r="BN27" s="7"/>
      <c r="BQ27" s="7"/>
      <c r="BS27" s="15"/>
      <c r="BT27" s="7"/>
      <c r="BV27" s="15"/>
      <c r="BW27" s="7"/>
      <c r="BY27" s="15"/>
      <c r="BZ27" s="7"/>
      <c r="CB27" s="15"/>
      <c r="CC27" s="7"/>
      <c r="CE27" s="15"/>
      <c r="CF27" s="7"/>
      <c r="CH27" s="15"/>
      <c r="CI27" s="7"/>
      <c r="CK27" s="15"/>
      <c r="CL27" s="7"/>
    </row>
    <row r="28" spans="1:90">
      <c r="A28">
        <v>20</v>
      </c>
      <c r="C28">
        <v>20.8</v>
      </c>
      <c r="E28">
        <v>22.2</v>
      </c>
      <c r="F28" s="2">
        <f t="shared" si="0"/>
        <v>6.7307692307692235E-2</v>
      </c>
      <c r="H28">
        <v>21</v>
      </c>
      <c r="I28" s="2">
        <f t="shared" si="1"/>
        <v>-5.4054054054054022E-2</v>
      </c>
      <c r="K28">
        <v>23.2</v>
      </c>
      <c r="L28" s="2">
        <f t="shared" si="2"/>
        <v>0.10476190476190472</v>
      </c>
      <c r="N28">
        <v>23.4</v>
      </c>
      <c r="O28" s="2">
        <f t="shared" si="3"/>
        <v>8.6206896551723842E-3</v>
      </c>
      <c r="Q28">
        <v>24.3</v>
      </c>
      <c r="R28" s="7">
        <f t="shared" si="4"/>
        <v>3.8461538461538554E-2</v>
      </c>
      <c r="T28">
        <v>23.5</v>
      </c>
      <c r="U28" s="8">
        <f t="shared" si="5"/>
        <v>-3.2921810699588508E-2</v>
      </c>
      <c r="W28">
        <v>24.9</v>
      </c>
      <c r="X28" s="7">
        <f t="shared" si="6"/>
        <v>5.9574468085106323E-2</v>
      </c>
      <c r="Z28" s="15">
        <v>24.7</v>
      </c>
      <c r="AA28" s="17">
        <f t="shared" si="7"/>
        <v>-8.0321285140561964E-3</v>
      </c>
      <c r="AB28" s="15"/>
      <c r="AC28" s="15">
        <v>24.1</v>
      </c>
      <c r="AD28" s="17">
        <f t="shared" si="8"/>
        <v>-2.4291497975708416E-2</v>
      </c>
      <c r="AE28" s="15"/>
      <c r="AF28" s="15">
        <v>25</v>
      </c>
      <c r="AG28" s="17">
        <f t="shared" si="9"/>
        <v>3.7344398340248899E-2</v>
      </c>
      <c r="AH28" s="15"/>
      <c r="AI28" s="15">
        <v>25.3</v>
      </c>
      <c r="AJ28" s="7">
        <f t="shared" si="10"/>
        <v>1.2000000000000028E-2</v>
      </c>
      <c r="AL28" s="15">
        <v>25.6</v>
      </c>
      <c r="AM28" s="7">
        <f t="shared" si="11"/>
        <v>1.185770750988145E-2</v>
      </c>
      <c r="AO28" s="15">
        <v>25.6</v>
      </c>
      <c r="AP28" s="7">
        <f t="shared" si="12"/>
        <v>0</v>
      </c>
      <c r="AR28">
        <v>25</v>
      </c>
      <c r="AS28" s="7">
        <f>(AR28-AL28)/AL28</f>
        <v>-2.3437500000000056E-2</v>
      </c>
      <c r="AU28" s="15">
        <v>26.1</v>
      </c>
      <c r="AV28" s="7">
        <f t="shared" si="13"/>
        <v>1.953125E-2</v>
      </c>
      <c r="AX28" s="15">
        <v>26.3</v>
      </c>
      <c r="AY28" s="7">
        <f t="shared" si="14"/>
        <v>5.2000000000000025E-2</v>
      </c>
      <c r="BA28" s="15">
        <v>26.3</v>
      </c>
      <c r="BB28" s="7">
        <f t="shared" si="15"/>
        <v>0</v>
      </c>
      <c r="BD28" s="15">
        <v>26</v>
      </c>
      <c r="BE28" s="7">
        <f t="shared" si="16"/>
        <v>-1.1406844106463905E-2</v>
      </c>
      <c r="BG28" s="15">
        <v>25.9</v>
      </c>
      <c r="BH28" s="7">
        <f t="shared" si="17"/>
        <v>-3.846153846153901E-3</v>
      </c>
      <c r="BJ28" s="15">
        <v>26.5</v>
      </c>
      <c r="BK28" s="7">
        <f t="shared" si="18"/>
        <v>2.3166023166023224E-2</v>
      </c>
      <c r="BM28">
        <v>26.8</v>
      </c>
      <c r="BN28" s="7">
        <f t="shared" si="19"/>
        <v>1.1320754716981159E-2</v>
      </c>
      <c r="BP28" s="15">
        <v>27.1</v>
      </c>
      <c r="BQ28" s="7">
        <f t="shared" si="20"/>
        <v>1.1194029850746294E-2</v>
      </c>
      <c r="BS28" s="15">
        <v>27.3</v>
      </c>
      <c r="BT28" s="7">
        <f t="shared" si="21"/>
        <v>7.3800738007379811E-3</v>
      </c>
      <c r="BV28" s="15">
        <v>28.1</v>
      </c>
      <c r="BW28" s="7">
        <f t="shared" si="22"/>
        <v>2.9304029304029328E-2</v>
      </c>
      <c r="BY28" s="15">
        <v>28.4</v>
      </c>
      <c r="BZ28" s="7">
        <f t="shared" si="23"/>
        <v>1.0676156583629791E-2</v>
      </c>
      <c r="CB28" s="15">
        <v>27.6</v>
      </c>
      <c r="CC28" s="7">
        <f t="shared" si="24"/>
        <v>-2.8169014084506942E-2</v>
      </c>
      <c r="CE28" s="15">
        <v>27.8</v>
      </c>
      <c r="CF28" s="7">
        <f t="shared" si="25"/>
        <v>7.246376811594177E-3</v>
      </c>
      <c r="CH28" s="15">
        <v>28</v>
      </c>
      <c r="CI28" s="7">
        <f t="shared" si="26"/>
        <v>7.1942446043165211E-3</v>
      </c>
      <c r="CK28" s="15">
        <v>28.6</v>
      </c>
      <c r="CL28" s="7">
        <f t="shared" si="27"/>
        <v>2.1428571428571481E-2</v>
      </c>
    </row>
    <row r="29" spans="1:90">
      <c r="A29">
        <v>21</v>
      </c>
      <c r="C29">
        <v>23</v>
      </c>
      <c r="E29">
        <v>23.4</v>
      </c>
      <c r="F29" s="2">
        <f t="shared" si="0"/>
        <v>1.7391304347826025E-2</v>
      </c>
      <c r="H29">
        <v>24.2</v>
      </c>
      <c r="I29" s="2">
        <f t="shared" si="1"/>
        <v>3.4188034188034219E-2</v>
      </c>
      <c r="K29">
        <v>24.7</v>
      </c>
      <c r="L29" s="2">
        <f t="shared" si="2"/>
        <v>2.0661157024793389E-2</v>
      </c>
      <c r="N29">
        <v>23.7</v>
      </c>
      <c r="O29" s="2">
        <f t="shared" si="3"/>
        <v>-4.048582995951417E-2</v>
      </c>
      <c r="Q29">
        <v>24</v>
      </c>
      <c r="R29" s="7">
        <f t="shared" si="4"/>
        <v>1.2658227848101297E-2</v>
      </c>
      <c r="T29">
        <v>24.1</v>
      </c>
      <c r="U29" s="7">
        <f t="shared" si="5"/>
        <v>4.1666666666667256E-3</v>
      </c>
      <c r="W29">
        <v>25.6</v>
      </c>
      <c r="X29" s="7">
        <f t="shared" si="6"/>
        <v>6.2240663900414932E-2</v>
      </c>
      <c r="Z29" s="15">
        <v>26</v>
      </c>
      <c r="AA29" s="17">
        <f t="shared" si="7"/>
        <v>1.5624999999999944E-2</v>
      </c>
      <c r="AB29" s="15"/>
      <c r="AC29" s="15">
        <v>25.3</v>
      </c>
      <c r="AD29" s="17">
        <f t="shared" si="8"/>
        <v>-2.6923076923076897E-2</v>
      </c>
      <c r="AE29" s="15"/>
      <c r="AF29" s="15">
        <v>25.9</v>
      </c>
      <c r="AG29" s="17">
        <f t="shared" si="9"/>
        <v>2.3715415019762761E-2</v>
      </c>
      <c r="AH29" s="15"/>
      <c r="AI29" s="15">
        <v>26.4</v>
      </c>
      <c r="AJ29" s="7">
        <f t="shared" si="10"/>
        <v>1.9305019305019305E-2</v>
      </c>
      <c r="AL29" s="15">
        <v>26.3</v>
      </c>
      <c r="AM29" s="7">
        <f t="shared" si="11"/>
        <v>-3.7878787878787073E-3</v>
      </c>
      <c r="AO29" s="15">
        <v>27</v>
      </c>
      <c r="AP29" s="7">
        <f t="shared" si="12"/>
        <v>2.661596958174902E-2</v>
      </c>
      <c r="AR29">
        <v>27</v>
      </c>
      <c r="AS29" s="7">
        <f>(AR29-AL29)/AL29</f>
        <v>2.661596958174902E-2</v>
      </c>
      <c r="AU29" s="15">
        <v>27.7</v>
      </c>
      <c r="AV29" s="7">
        <f t="shared" si="13"/>
        <v>2.5925925925925901E-2</v>
      </c>
      <c r="AX29" s="15">
        <v>27.6</v>
      </c>
      <c r="AY29" s="7">
        <f t="shared" si="14"/>
        <v>2.2222222222222275E-2</v>
      </c>
      <c r="BA29" s="15">
        <v>27.4</v>
      </c>
      <c r="BB29" s="7">
        <f t="shared" si="15"/>
        <v>-7.2463768115943053E-3</v>
      </c>
      <c r="BD29" s="15">
        <v>26.7</v>
      </c>
      <c r="BE29" s="7">
        <f t="shared" si="16"/>
        <v>-2.5547445255474428E-2</v>
      </c>
      <c r="BG29" s="15">
        <v>26.6</v>
      </c>
      <c r="BH29" s="7">
        <f t="shared" si="17"/>
        <v>-3.7453183520598453E-3</v>
      </c>
      <c r="BJ29" s="15">
        <v>27</v>
      </c>
      <c r="BK29" s="7">
        <f t="shared" si="18"/>
        <v>1.5037593984962351E-2</v>
      </c>
      <c r="BM29">
        <v>27.9</v>
      </c>
      <c r="BN29" s="7">
        <f t="shared" si="19"/>
        <v>3.3333333333333277E-2</v>
      </c>
      <c r="BP29" s="15">
        <v>27.9</v>
      </c>
      <c r="BQ29" s="7">
        <f t="shared" si="20"/>
        <v>0</v>
      </c>
      <c r="BS29" s="15">
        <v>27.9</v>
      </c>
      <c r="BT29" s="7">
        <f t="shared" si="21"/>
        <v>0</v>
      </c>
      <c r="BV29" s="15">
        <v>28.2</v>
      </c>
      <c r="BW29" s="7">
        <f t="shared" si="22"/>
        <v>1.0752688172043038E-2</v>
      </c>
      <c r="BY29" s="15">
        <v>28.4</v>
      </c>
      <c r="BZ29" s="7">
        <f t="shared" si="23"/>
        <v>7.0921985815602584E-3</v>
      </c>
      <c r="CB29" s="15">
        <v>27.4</v>
      </c>
      <c r="CC29" s="7">
        <f t="shared" si="24"/>
        <v>-3.5211267605633804E-2</v>
      </c>
      <c r="CE29" s="15">
        <v>28.4</v>
      </c>
      <c r="CF29" s="7">
        <f t="shared" si="25"/>
        <v>3.6496350364963508E-2</v>
      </c>
      <c r="CH29" s="15">
        <v>28.4</v>
      </c>
      <c r="CI29" s="7">
        <f t="shared" si="26"/>
        <v>0</v>
      </c>
      <c r="CK29" s="15">
        <v>28.5</v>
      </c>
      <c r="CL29" s="7">
        <f t="shared" si="27"/>
        <v>3.5211267605634307E-3</v>
      </c>
    </row>
    <row r="30" spans="1:90">
      <c r="A30">
        <v>22</v>
      </c>
      <c r="C30">
        <v>21</v>
      </c>
      <c r="E30">
        <v>22.2</v>
      </c>
      <c r="F30" s="2">
        <f t="shared" si="0"/>
        <v>5.7142857142857106E-2</v>
      </c>
      <c r="H30">
        <v>22.6</v>
      </c>
      <c r="I30" s="2">
        <f t="shared" si="1"/>
        <v>1.8018018018018115E-2</v>
      </c>
      <c r="K30">
        <v>23</v>
      </c>
      <c r="L30" s="2">
        <f t="shared" si="2"/>
        <v>1.7699115044247725E-2</v>
      </c>
      <c r="N30">
        <v>23</v>
      </c>
      <c r="O30" s="2">
        <f t="shared" si="3"/>
        <v>0</v>
      </c>
      <c r="Q30">
        <v>22.8</v>
      </c>
      <c r="R30" s="8">
        <f t="shared" si="4"/>
        <v>-8.6956521739130124E-3</v>
      </c>
      <c r="T30">
        <v>22.6</v>
      </c>
      <c r="U30" s="8">
        <f t="shared" si="5"/>
        <v>-8.7719298245613718E-3</v>
      </c>
      <c r="W30">
        <v>23.4</v>
      </c>
      <c r="X30" s="7">
        <f t="shared" si="6"/>
        <v>3.539823008849545E-2</v>
      </c>
      <c r="Z30" s="15">
        <v>23.4</v>
      </c>
      <c r="AA30" s="17">
        <f t="shared" si="7"/>
        <v>0</v>
      </c>
      <c r="AB30" s="15"/>
      <c r="AC30" s="15"/>
      <c r="AD30" s="17"/>
      <c r="AE30" s="15"/>
      <c r="AF30" s="15"/>
      <c r="AG30" s="17"/>
      <c r="AH30" s="15"/>
      <c r="AI30" s="15"/>
      <c r="AJ30" s="7"/>
      <c r="AM30" s="7"/>
      <c r="AO30" s="15"/>
      <c r="AP30" s="7"/>
      <c r="AS30" s="7"/>
      <c r="AU30" s="15"/>
      <c r="AV30" s="7"/>
      <c r="AX30" s="15"/>
      <c r="AY30" s="7"/>
      <c r="BB30" s="7"/>
      <c r="BD30" s="15"/>
      <c r="BE30" s="7"/>
      <c r="BG30" s="15"/>
      <c r="BH30" s="7"/>
      <c r="BJ30" s="15"/>
      <c r="BK30" s="7"/>
      <c r="BN30" s="7"/>
      <c r="BQ30" s="7"/>
      <c r="BS30" s="15"/>
      <c r="BT30" s="7"/>
      <c r="BV30" s="15"/>
      <c r="BW30" s="7"/>
      <c r="BY30" s="15"/>
      <c r="BZ30" s="7"/>
      <c r="CB30" s="15"/>
      <c r="CC30" s="7"/>
      <c r="CE30" s="15"/>
      <c r="CF30" s="7"/>
      <c r="CH30" s="15"/>
      <c r="CI30" s="7"/>
      <c r="CK30" s="15"/>
      <c r="CL30" s="7"/>
    </row>
    <row r="31" spans="1:90">
      <c r="A31">
        <v>23</v>
      </c>
      <c r="C31">
        <v>19.8</v>
      </c>
      <c r="E31">
        <v>20.5</v>
      </c>
      <c r="F31" s="2">
        <f t="shared" si="0"/>
        <v>3.5353535353535318E-2</v>
      </c>
      <c r="H31">
        <v>20.7</v>
      </c>
      <c r="I31" s="2">
        <f t="shared" si="1"/>
        <v>9.7560975609755751E-3</v>
      </c>
      <c r="K31">
        <v>21.8</v>
      </c>
      <c r="L31" s="2">
        <f t="shared" si="2"/>
        <v>5.3140096618357557E-2</v>
      </c>
      <c r="N31">
        <v>21.2</v>
      </c>
      <c r="O31" s="2">
        <f t="shared" si="3"/>
        <v>-2.7522935779816578E-2</v>
      </c>
      <c r="Q31">
        <v>21.6</v>
      </c>
      <c r="R31" s="7">
        <f t="shared" si="4"/>
        <v>1.8867924528301987E-2</v>
      </c>
      <c r="T31">
        <v>21</v>
      </c>
      <c r="U31" s="8">
        <f t="shared" si="5"/>
        <v>-2.7777777777777842E-2</v>
      </c>
      <c r="W31">
        <v>21.5</v>
      </c>
      <c r="X31" s="7">
        <f t="shared" si="6"/>
        <v>2.3809523809523808E-2</v>
      </c>
      <c r="Z31" s="15">
        <v>22.1</v>
      </c>
      <c r="AA31" s="17">
        <f t="shared" si="7"/>
        <v>2.7906976744186112E-2</v>
      </c>
      <c r="AB31" s="15"/>
      <c r="AC31" s="15">
        <v>21.1</v>
      </c>
      <c r="AD31" s="17">
        <f t="shared" si="8"/>
        <v>-4.5248868778280542E-2</v>
      </c>
      <c r="AE31" s="15"/>
      <c r="AF31" s="15">
        <v>21.4</v>
      </c>
      <c r="AG31" s="17">
        <f t="shared" si="9"/>
        <v>1.421800947867285E-2</v>
      </c>
      <c r="AH31" s="15"/>
      <c r="AI31" s="15">
        <v>20.7</v>
      </c>
      <c r="AJ31" s="7">
        <f t="shared" si="10"/>
        <v>-3.2710280373831745E-2</v>
      </c>
      <c r="AL31" s="15">
        <v>20.6</v>
      </c>
      <c r="AM31" s="7">
        <f t="shared" si="11"/>
        <v>-4.8309178743960327E-3</v>
      </c>
      <c r="AO31" s="15">
        <v>19.8</v>
      </c>
      <c r="AP31" s="7">
        <f t="shared" si="12"/>
        <v>-3.8834951456310711E-2</v>
      </c>
      <c r="AR31">
        <v>19.8</v>
      </c>
      <c r="AS31" s="7">
        <f>(AR31-AL31)/AL31</f>
        <v>-3.8834951456310711E-2</v>
      </c>
      <c r="AU31" s="15">
        <v>20.3</v>
      </c>
      <c r="AV31" s="7">
        <f t="shared" si="13"/>
        <v>2.5252525252525252E-2</v>
      </c>
      <c r="AX31" s="15">
        <v>21.3</v>
      </c>
      <c r="AY31" s="7">
        <f t="shared" si="14"/>
        <v>7.575757575757576E-2</v>
      </c>
      <c r="BA31" s="15">
        <v>20.100000000000001</v>
      </c>
      <c r="BB31" s="7">
        <f t="shared" si="15"/>
        <v>-5.6338028169014051E-2</v>
      </c>
      <c r="BD31" s="15">
        <v>20</v>
      </c>
      <c r="BE31" s="7">
        <f t="shared" si="16"/>
        <v>-4.9751243781095229E-3</v>
      </c>
      <c r="BG31" s="15">
        <v>19.8</v>
      </c>
      <c r="BH31" s="7">
        <f t="shared" si="17"/>
        <v>-9.9999999999999638E-3</v>
      </c>
      <c r="BJ31" s="15">
        <v>21.1</v>
      </c>
      <c r="BK31" s="7">
        <f t="shared" si="18"/>
        <v>6.5656565656565691E-2</v>
      </c>
      <c r="BM31">
        <v>21.7</v>
      </c>
      <c r="BN31" s="7">
        <f t="shared" si="19"/>
        <v>2.843601895734587E-2</v>
      </c>
      <c r="BP31" s="15">
        <v>21.6</v>
      </c>
      <c r="BQ31" s="7">
        <f t="shared" si="20"/>
        <v>-4.608294930875478E-3</v>
      </c>
      <c r="BS31" s="15">
        <v>21.3</v>
      </c>
      <c r="BT31" s="7">
        <f t="shared" si="21"/>
        <v>-1.3888888888888921E-2</v>
      </c>
      <c r="BV31" s="15">
        <v>20.399999999999999</v>
      </c>
      <c r="BW31" s="7">
        <f t="shared" si="22"/>
        <v>-4.225352112676066E-2</v>
      </c>
      <c r="BY31" s="15">
        <v>20.9</v>
      </c>
      <c r="BZ31" s="7">
        <f t="shared" si="23"/>
        <v>2.4509803921568631E-2</v>
      </c>
      <c r="CB31" s="15">
        <v>20.6</v>
      </c>
      <c r="CC31" s="7">
        <f t="shared" si="24"/>
        <v>-1.4354066985645798E-2</v>
      </c>
      <c r="CE31" s="15">
        <v>20.5</v>
      </c>
      <c r="CF31" s="7">
        <f t="shared" si="25"/>
        <v>-4.8543689320389039E-3</v>
      </c>
      <c r="CH31" s="15">
        <v>21.4</v>
      </c>
      <c r="CI31" s="7">
        <f t="shared" si="26"/>
        <v>4.3902439024390172E-2</v>
      </c>
      <c r="CK31" s="15">
        <v>20.6</v>
      </c>
      <c r="CL31" s="7">
        <f t="shared" si="27"/>
        <v>-3.738317757009333E-2</v>
      </c>
    </row>
    <row r="32" spans="1:90">
      <c r="A32">
        <v>24</v>
      </c>
      <c r="C32">
        <v>21.1</v>
      </c>
      <c r="E32">
        <v>22.6</v>
      </c>
      <c r="F32" s="2">
        <f t="shared" si="0"/>
        <v>7.1090047393364927E-2</v>
      </c>
      <c r="H32">
        <v>23.3</v>
      </c>
      <c r="I32" s="2">
        <f t="shared" si="1"/>
        <v>3.0973451327433597E-2</v>
      </c>
      <c r="K32">
        <v>23.2</v>
      </c>
      <c r="L32" s="2">
        <f t="shared" si="2"/>
        <v>-4.2918454935622925E-3</v>
      </c>
      <c r="N32">
        <v>22.6</v>
      </c>
      <c r="O32" s="2">
        <f t="shared" si="3"/>
        <v>-2.5862068965517151E-2</v>
      </c>
      <c r="Q32">
        <v>23.2</v>
      </c>
      <c r="R32" s="7">
        <f t="shared" si="4"/>
        <v>2.6548672566371584E-2</v>
      </c>
      <c r="T32">
        <v>22.8</v>
      </c>
      <c r="U32" s="8">
        <f t="shared" si="5"/>
        <v>-1.7241379310344768E-2</v>
      </c>
      <c r="W32">
        <v>24.5</v>
      </c>
      <c r="X32" s="7">
        <f t="shared" si="6"/>
        <v>7.4561403508771898E-2</v>
      </c>
      <c r="Z32" s="15">
        <v>25.4</v>
      </c>
      <c r="AA32" s="17">
        <f t="shared" si="7"/>
        <v>3.6734693877550961E-2</v>
      </c>
      <c r="AB32" s="15"/>
      <c r="AC32" s="15">
        <v>23.9</v>
      </c>
      <c r="AD32" s="17">
        <f t="shared" si="8"/>
        <v>-5.9055118110236227E-2</v>
      </c>
      <c r="AE32" s="15"/>
      <c r="AF32" s="15">
        <v>24.8</v>
      </c>
      <c r="AG32" s="17">
        <f t="shared" si="9"/>
        <v>3.7656903765690468E-2</v>
      </c>
      <c r="AH32" s="15"/>
      <c r="AI32" s="15">
        <v>25.3</v>
      </c>
      <c r="AJ32" s="7">
        <f t="shared" si="10"/>
        <v>2.0161290322580645E-2</v>
      </c>
      <c r="AL32" s="15">
        <v>25</v>
      </c>
      <c r="AM32" s="7">
        <f t="shared" si="11"/>
        <v>-1.185770750988145E-2</v>
      </c>
      <c r="AO32" s="15">
        <v>25.4</v>
      </c>
      <c r="AP32" s="7">
        <f t="shared" si="12"/>
        <v>1.5999999999999945E-2</v>
      </c>
      <c r="AR32">
        <v>25.5</v>
      </c>
      <c r="AS32" s="7">
        <f>(AR32-AL32)/AL32</f>
        <v>0.02</v>
      </c>
      <c r="AU32" s="15">
        <v>25.9</v>
      </c>
      <c r="AV32" s="7">
        <f t="shared" si="13"/>
        <v>1.968503937007874E-2</v>
      </c>
      <c r="AX32" s="15">
        <v>25.6</v>
      </c>
      <c r="AY32" s="7">
        <f t="shared" si="14"/>
        <v>3.9215686274510358E-3</v>
      </c>
      <c r="BA32" s="15">
        <v>25.6</v>
      </c>
      <c r="BB32" s="7">
        <f t="shared" si="15"/>
        <v>0</v>
      </c>
      <c r="BD32" s="15">
        <v>25.2</v>
      </c>
      <c r="BE32" s="7">
        <f t="shared" si="16"/>
        <v>-1.5625000000000083E-2</v>
      </c>
      <c r="BG32" s="15">
        <v>25.2</v>
      </c>
      <c r="BH32" s="7">
        <f t="shared" si="17"/>
        <v>0</v>
      </c>
      <c r="BJ32" s="15">
        <v>25.6</v>
      </c>
      <c r="BK32" s="7">
        <f t="shared" si="18"/>
        <v>1.5873015873015959E-2</v>
      </c>
      <c r="BM32">
        <v>26</v>
      </c>
      <c r="BN32" s="7">
        <f t="shared" si="19"/>
        <v>1.5624999999999944E-2</v>
      </c>
      <c r="BP32" s="15">
        <v>25.5</v>
      </c>
      <c r="BQ32" s="7">
        <f t="shared" si="20"/>
        <v>-1.9230769230769232E-2</v>
      </c>
      <c r="BS32" s="15">
        <v>25.4</v>
      </c>
      <c r="BT32" s="7">
        <f t="shared" si="21"/>
        <v>-3.9215686274510358E-3</v>
      </c>
      <c r="BV32" s="15">
        <v>25.6</v>
      </c>
      <c r="BW32" s="7">
        <f t="shared" si="22"/>
        <v>7.8740157480316087E-3</v>
      </c>
      <c r="BY32" s="15">
        <v>26.4</v>
      </c>
      <c r="BZ32" s="7">
        <f t="shared" si="23"/>
        <v>3.1249999999999889E-2</v>
      </c>
      <c r="CB32" s="15">
        <v>25.6</v>
      </c>
      <c r="CC32" s="7">
        <f t="shared" si="24"/>
        <v>-3.0303030303030196E-2</v>
      </c>
      <c r="CE32" s="15">
        <v>25.7</v>
      </c>
      <c r="CF32" s="7">
        <f t="shared" si="25"/>
        <v>3.9062499999999167E-3</v>
      </c>
      <c r="CH32" s="15">
        <v>25.4</v>
      </c>
      <c r="CI32" s="7">
        <f t="shared" si="26"/>
        <v>-1.1673151750972791E-2</v>
      </c>
      <c r="CK32" s="15">
        <v>25.4</v>
      </c>
      <c r="CL32" s="7">
        <f t="shared" si="27"/>
        <v>0</v>
      </c>
    </row>
    <row r="33" spans="1:90">
      <c r="A33">
        <v>25</v>
      </c>
      <c r="C33">
        <v>19.600000000000001</v>
      </c>
      <c r="E33">
        <v>20.399999999999999</v>
      </c>
      <c r="F33" s="2">
        <f t="shared" si="0"/>
        <v>4.0816326530612096E-2</v>
      </c>
      <c r="H33">
        <v>20.5</v>
      </c>
      <c r="I33" s="2">
        <f t="shared" si="1"/>
        <v>4.9019607843137957E-3</v>
      </c>
      <c r="K33">
        <v>21</v>
      </c>
      <c r="L33" s="2">
        <f t="shared" si="2"/>
        <v>2.4390243902439025E-2</v>
      </c>
      <c r="N33">
        <v>21.3</v>
      </c>
      <c r="O33" s="2">
        <f t="shared" si="3"/>
        <v>1.428571428571432E-2</v>
      </c>
      <c r="Q33">
        <v>21.7</v>
      </c>
      <c r="R33" s="7">
        <f t="shared" si="4"/>
        <v>1.8779342723004626E-2</v>
      </c>
      <c r="T33">
        <v>21.5</v>
      </c>
      <c r="U33" s="8">
        <f t="shared" si="5"/>
        <v>-9.2165898617511191E-3</v>
      </c>
      <c r="W33">
        <v>23.4</v>
      </c>
      <c r="X33" s="7">
        <f t="shared" si="6"/>
        <v>8.8372093023255743E-2</v>
      </c>
      <c r="Z33" s="15"/>
      <c r="AA33" s="17"/>
      <c r="AB33" s="15"/>
      <c r="AC33" s="15"/>
      <c r="AD33" s="17"/>
      <c r="AE33" s="15"/>
      <c r="AF33" s="15"/>
      <c r="AG33" s="17"/>
      <c r="AH33" s="15"/>
      <c r="AI33" s="15"/>
      <c r="AJ33" s="7"/>
      <c r="AM33" s="7"/>
      <c r="AO33" s="15"/>
      <c r="AP33" s="7"/>
      <c r="AS33" s="7"/>
      <c r="AU33" s="15"/>
      <c r="AV33" s="7"/>
      <c r="AX33" s="15"/>
      <c r="AY33" s="7"/>
      <c r="BB33" s="7"/>
      <c r="BD33" s="15"/>
      <c r="BE33" s="7"/>
      <c r="BG33" s="15"/>
      <c r="BH33" s="7"/>
      <c r="BJ33" s="15"/>
      <c r="BK33" s="7"/>
      <c r="BN33" s="7"/>
      <c r="BQ33" s="7"/>
      <c r="BS33" s="15"/>
      <c r="BT33" s="7"/>
      <c r="BV33" s="15"/>
      <c r="BW33" s="7"/>
      <c r="BY33" s="15"/>
      <c r="BZ33" s="7"/>
      <c r="CB33" s="15"/>
      <c r="CC33" s="7"/>
      <c r="CE33" s="15"/>
      <c r="CF33" s="7"/>
      <c r="CH33" s="15"/>
      <c r="CI33" s="7"/>
      <c r="CK33" s="15"/>
      <c r="CL33" s="7"/>
    </row>
    <row r="34" spans="1:90">
      <c r="A34">
        <v>26</v>
      </c>
      <c r="C34">
        <v>20.5</v>
      </c>
      <c r="E34">
        <v>21.2</v>
      </c>
      <c r="F34" s="2">
        <f t="shared" si="0"/>
        <v>3.4146341463414602E-2</v>
      </c>
      <c r="H34">
        <v>21.3</v>
      </c>
      <c r="I34" s="2">
        <f t="shared" si="1"/>
        <v>4.7169811320755392E-3</v>
      </c>
      <c r="K34">
        <v>21.4</v>
      </c>
      <c r="L34" s="2">
        <f t="shared" si="2"/>
        <v>4.6948356807510732E-3</v>
      </c>
      <c r="N34">
        <v>22</v>
      </c>
      <c r="O34" s="2">
        <f t="shared" si="3"/>
        <v>2.8037383177570162E-2</v>
      </c>
      <c r="Q34">
        <v>23.8</v>
      </c>
      <c r="R34" s="7">
        <f t="shared" si="4"/>
        <v>8.1818181818181845E-2</v>
      </c>
      <c r="T34">
        <v>23.5</v>
      </c>
      <c r="U34" s="8">
        <f t="shared" si="5"/>
        <v>-1.2605042016806753E-2</v>
      </c>
      <c r="W34">
        <v>24.6</v>
      </c>
      <c r="X34" s="7">
        <f t="shared" si="6"/>
        <v>4.6808510638297933E-2</v>
      </c>
      <c r="Z34" s="15">
        <v>24.7</v>
      </c>
      <c r="AA34" s="17">
        <f t="shared" si="7"/>
        <v>4.0650406504064169E-3</v>
      </c>
      <c r="AB34" s="15"/>
      <c r="AC34" s="15"/>
      <c r="AD34" s="17"/>
      <c r="AE34" s="15"/>
      <c r="AF34" s="15"/>
      <c r="AG34" s="17"/>
      <c r="AH34" s="15"/>
      <c r="AI34" s="15"/>
      <c r="AJ34" s="7"/>
      <c r="AM34" s="7"/>
      <c r="AO34" s="15"/>
      <c r="AP34" s="7"/>
      <c r="AS34" s="7"/>
      <c r="AU34" s="15"/>
      <c r="AV34" s="7"/>
      <c r="AX34" s="15"/>
      <c r="AY34" s="7"/>
      <c r="BB34" s="7"/>
      <c r="BD34" s="15"/>
      <c r="BE34" s="7"/>
      <c r="BG34" s="15"/>
      <c r="BH34" s="7"/>
      <c r="BJ34" s="15"/>
      <c r="BK34" s="7"/>
      <c r="BN34" s="7"/>
      <c r="BQ34" s="7"/>
      <c r="BS34" s="15"/>
      <c r="BT34" s="7"/>
      <c r="BV34" s="15"/>
      <c r="BW34" s="7"/>
      <c r="BY34" s="15"/>
      <c r="BZ34" s="7"/>
      <c r="CB34" s="15"/>
      <c r="CC34" s="7"/>
      <c r="CE34" s="15"/>
      <c r="CF34" s="7"/>
      <c r="CH34" s="15"/>
      <c r="CI34" s="7"/>
      <c r="CK34" s="15"/>
      <c r="CL34" s="7"/>
    </row>
    <row r="35" spans="1:90">
      <c r="A35">
        <v>27</v>
      </c>
      <c r="C35">
        <v>20</v>
      </c>
      <c r="E35">
        <v>21.3</v>
      </c>
      <c r="F35" s="2">
        <f t="shared" si="0"/>
        <v>6.500000000000003E-2</v>
      </c>
      <c r="H35">
        <v>21.8</v>
      </c>
      <c r="I35" s="2">
        <f t="shared" si="1"/>
        <v>2.3474178403755867E-2</v>
      </c>
      <c r="K35">
        <v>22</v>
      </c>
      <c r="L35" s="2">
        <f t="shared" si="2"/>
        <v>9.1743119266054721E-3</v>
      </c>
      <c r="N35">
        <v>21.6</v>
      </c>
      <c r="O35" s="2">
        <f t="shared" si="3"/>
        <v>-1.8181818181818118E-2</v>
      </c>
      <c r="Q35">
        <v>22.4</v>
      </c>
      <c r="R35" s="7">
        <f t="shared" si="4"/>
        <v>3.7037037037036903E-2</v>
      </c>
      <c r="T35">
        <v>22.4</v>
      </c>
      <c r="U35" s="7">
        <f t="shared" si="5"/>
        <v>0</v>
      </c>
      <c r="W35">
        <v>22.8</v>
      </c>
      <c r="X35" s="7">
        <f t="shared" si="6"/>
        <v>1.7857142857142953E-2</v>
      </c>
      <c r="Z35" s="15"/>
      <c r="AA35" s="17"/>
      <c r="AB35" s="15"/>
      <c r="AC35" s="15"/>
      <c r="AD35" s="17"/>
      <c r="AE35" s="15"/>
      <c r="AF35" s="15"/>
      <c r="AG35" s="17"/>
      <c r="AH35" s="15"/>
      <c r="AI35" s="15"/>
      <c r="AJ35" s="7"/>
      <c r="AM35" s="7"/>
      <c r="AO35" s="15"/>
      <c r="AP35" s="7"/>
      <c r="AS35" s="7"/>
      <c r="AU35" s="15"/>
      <c r="AV35" s="7"/>
      <c r="AX35" s="15"/>
      <c r="AY35" s="7"/>
      <c r="BB35" s="7"/>
      <c r="BD35" s="15"/>
      <c r="BE35" s="7"/>
      <c r="BG35" s="15"/>
      <c r="BH35" s="7"/>
      <c r="BJ35" s="15"/>
      <c r="BK35" s="7"/>
      <c r="BN35" s="7"/>
      <c r="BQ35" s="7"/>
      <c r="BS35" s="15"/>
      <c r="BT35" s="7"/>
      <c r="BV35" s="15"/>
      <c r="BW35" s="7"/>
      <c r="BY35" s="15"/>
      <c r="BZ35" s="7"/>
      <c r="CB35" s="15"/>
      <c r="CC35" s="7"/>
      <c r="CE35" s="15"/>
      <c r="CF35" s="7"/>
      <c r="CH35" s="15"/>
      <c r="CI35" s="7"/>
      <c r="CK35" s="15"/>
      <c r="CL35" s="7"/>
    </row>
    <row r="36" spans="1:90">
      <c r="A36">
        <v>28</v>
      </c>
      <c r="C36">
        <v>20.5</v>
      </c>
      <c r="E36">
        <v>21.5</v>
      </c>
      <c r="F36" s="2">
        <f t="shared" si="0"/>
        <v>4.878048780487805E-2</v>
      </c>
      <c r="H36">
        <v>22.8</v>
      </c>
      <c r="I36" s="2">
        <f t="shared" si="1"/>
        <v>6.0465116279069801E-2</v>
      </c>
      <c r="K36">
        <v>22.6</v>
      </c>
      <c r="L36" s="2">
        <f t="shared" si="2"/>
        <v>-8.7719298245613718E-3</v>
      </c>
      <c r="N36">
        <v>22.1</v>
      </c>
      <c r="O36" s="2">
        <f t="shared" si="3"/>
        <v>-2.2123893805309734E-2</v>
      </c>
      <c r="Q36">
        <v>23.6</v>
      </c>
      <c r="R36" s="7">
        <f t="shared" si="4"/>
        <v>6.7873303167420809E-2</v>
      </c>
      <c r="T36">
        <v>23.1</v>
      </c>
      <c r="U36" s="8">
        <f t="shared" si="5"/>
        <v>-2.1186440677966101E-2</v>
      </c>
      <c r="W36">
        <v>24</v>
      </c>
      <c r="X36" s="7">
        <f t="shared" si="6"/>
        <v>3.8961038961038898E-2</v>
      </c>
      <c r="Z36" s="15">
        <v>24.5</v>
      </c>
      <c r="AA36" s="17">
        <f t="shared" si="7"/>
        <v>2.0833333333333332E-2</v>
      </c>
      <c r="AB36" s="15"/>
      <c r="AC36" s="15">
        <v>23.4</v>
      </c>
      <c r="AD36" s="17">
        <f t="shared" si="8"/>
        <v>-4.4897959183673529E-2</v>
      </c>
      <c r="AE36" s="15"/>
      <c r="AF36" s="15">
        <v>24.6</v>
      </c>
      <c r="AG36" s="17">
        <f t="shared" si="9"/>
        <v>5.1282051282051405E-2</v>
      </c>
      <c r="AH36" s="15"/>
      <c r="AI36" s="15">
        <v>24.7</v>
      </c>
      <c r="AJ36" s="7">
        <f t="shared" si="10"/>
        <v>4.0650406504064169E-3</v>
      </c>
      <c r="AL36" s="15">
        <v>24.7</v>
      </c>
      <c r="AM36" s="7">
        <f t="shared" si="11"/>
        <v>0</v>
      </c>
      <c r="AO36" s="15">
        <v>24.3</v>
      </c>
      <c r="AP36" s="7">
        <f t="shared" si="12"/>
        <v>-1.6194331983805613E-2</v>
      </c>
      <c r="AR36">
        <v>25.4</v>
      </c>
      <c r="AS36" s="7">
        <f>(AR36-AL36)/AL36</f>
        <v>2.8340080971659892E-2</v>
      </c>
      <c r="AU36" s="15">
        <v>25.6</v>
      </c>
      <c r="AV36" s="7">
        <f t="shared" si="13"/>
        <v>5.3497942386831303E-2</v>
      </c>
      <c r="AX36" s="15">
        <v>24.7</v>
      </c>
      <c r="AY36" s="7">
        <f t="shared" si="14"/>
        <v>-2.7559055118110208E-2</v>
      </c>
      <c r="BA36" s="15">
        <v>23.2</v>
      </c>
      <c r="BB36" s="7">
        <f t="shared" si="15"/>
        <v>-6.0728744939271259E-2</v>
      </c>
      <c r="BD36" s="15">
        <v>23.8</v>
      </c>
      <c r="BE36" s="7">
        <f t="shared" si="16"/>
        <v>2.5862068965517303E-2</v>
      </c>
      <c r="BG36" s="15">
        <v>24.2</v>
      </c>
      <c r="BH36" s="7">
        <f t="shared" si="17"/>
        <v>1.6806722689075571E-2</v>
      </c>
      <c r="BJ36" s="15">
        <v>24.3</v>
      </c>
      <c r="BK36" s="7">
        <f t="shared" si="18"/>
        <v>4.1322314049587368E-3</v>
      </c>
      <c r="BM36">
        <v>25.1</v>
      </c>
      <c r="BN36" s="7">
        <f t="shared" si="19"/>
        <v>3.2921810699588508E-2</v>
      </c>
      <c r="BP36" s="15">
        <v>25.5</v>
      </c>
      <c r="BQ36" s="7">
        <f t="shared" si="20"/>
        <v>1.5936254980079625E-2</v>
      </c>
      <c r="BS36" s="15">
        <v>25.1</v>
      </c>
      <c r="BT36" s="7">
        <f t="shared" si="21"/>
        <v>-1.5686274509803866E-2</v>
      </c>
      <c r="BV36" s="15">
        <v>24.2</v>
      </c>
      <c r="BW36" s="7">
        <f t="shared" si="22"/>
        <v>-3.5856573705179369E-2</v>
      </c>
      <c r="BY36" s="15">
        <v>26.1</v>
      </c>
      <c r="BZ36" s="7">
        <f t="shared" si="23"/>
        <v>7.8512396694214961E-2</v>
      </c>
      <c r="CB36" s="15">
        <v>25</v>
      </c>
      <c r="CC36" s="7">
        <f t="shared" si="24"/>
        <v>-4.2145593869731851E-2</v>
      </c>
      <c r="CE36" s="15">
        <v>25.3</v>
      </c>
      <c r="CF36" s="7">
        <f t="shared" si="25"/>
        <v>1.2000000000000028E-2</v>
      </c>
      <c r="CH36" s="15">
        <v>26.4</v>
      </c>
      <c r="CI36" s="7">
        <f t="shared" si="26"/>
        <v>4.3478260869565133E-2</v>
      </c>
      <c r="CK36" s="15">
        <v>26.2</v>
      </c>
      <c r="CL36" s="7">
        <f t="shared" si="27"/>
        <v>-7.5757575757575491E-3</v>
      </c>
    </row>
    <row r="37" spans="1:90">
      <c r="A37">
        <v>29</v>
      </c>
      <c r="C37">
        <v>22</v>
      </c>
      <c r="E37">
        <v>23.4</v>
      </c>
      <c r="F37" s="2">
        <f t="shared" si="0"/>
        <v>6.3636363636363574E-2</v>
      </c>
      <c r="H37">
        <v>24.6</v>
      </c>
      <c r="I37" s="2">
        <f t="shared" si="1"/>
        <v>5.1282051282051405E-2</v>
      </c>
      <c r="K37">
        <v>25.1</v>
      </c>
      <c r="L37" s="2">
        <f t="shared" si="2"/>
        <v>2.032520325203252E-2</v>
      </c>
      <c r="N37">
        <v>24.5</v>
      </c>
      <c r="O37" s="2">
        <f t="shared" si="3"/>
        <v>-2.3904382470119577E-2</v>
      </c>
      <c r="Q37">
        <v>25.6</v>
      </c>
      <c r="R37" s="7">
        <f t="shared" si="4"/>
        <v>4.4897959183673529E-2</v>
      </c>
      <c r="T37">
        <v>25.3</v>
      </c>
      <c r="U37" s="8">
        <f t="shared" si="5"/>
        <v>-1.1718750000000028E-2</v>
      </c>
      <c r="W37">
        <v>26.4</v>
      </c>
      <c r="X37" s="7">
        <f t="shared" si="6"/>
        <v>4.3478260869565133E-2</v>
      </c>
      <c r="Z37" s="15"/>
      <c r="AA37" s="17"/>
      <c r="AB37" s="15"/>
      <c r="AC37" s="15"/>
      <c r="AD37" s="17"/>
      <c r="AE37" s="15"/>
      <c r="AF37" s="15"/>
      <c r="AG37" s="17"/>
      <c r="AH37" s="15"/>
      <c r="AI37" s="15"/>
      <c r="AJ37" s="7"/>
      <c r="AM37" s="7"/>
      <c r="AO37" s="15"/>
      <c r="AP37" s="7"/>
      <c r="AS37" s="7"/>
      <c r="AU37" s="15"/>
      <c r="AV37" s="7"/>
      <c r="AX37" s="15"/>
      <c r="AY37" s="7"/>
      <c r="BB37" s="7"/>
      <c r="BD37" s="15"/>
      <c r="BE37" s="7"/>
      <c r="BG37" s="15"/>
      <c r="BH37" s="7"/>
      <c r="BJ37" s="15"/>
      <c r="BK37" s="7"/>
      <c r="BN37" s="7"/>
      <c r="BQ37" s="7"/>
      <c r="BS37" s="15"/>
      <c r="BT37" s="7"/>
      <c r="BV37" s="15"/>
      <c r="BW37" s="7"/>
      <c r="BY37" s="15"/>
      <c r="BZ37" s="7"/>
      <c r="CB37" s="15"/>
      <c r="CC37" s="7"/>
      <c r="CE37" s="15"/>
      <c r="CF37" s="7"/>
      <c r="CH37" s="15"/>
      <c r="CI37" s="7"/>
      <c r="CK37" s="15"/>
      <c r="CL37" s="7"/>
    </row>
    <row r="38" spans="1:90">
      <c r="A38">
        <v>30</v>
      </c>
      <c r="C38">
        <v>22.1</v>
      </c>
      <c r="E38">
        <v>22.6</v>
      </c>
      <c r="F38" s="2">
        <f t="shared" si="0"/>
        <v>2.2624434389140271E-2</v>
      </c>
      <c r="H38">
        <v>22.8</v>
      </c>
      <c r="I38" s="2">
        <f t="shared" si="1"/>
        <v>8.8495575221238625E-3</v>
      </c>
      <c r="K38">
        <v>23</v>
      </c>
      <c r="L38" s="2">
        <f t="shared" si="2"/>
        <v>8.7719298245613718E-3</v>
      </c>
      <c r="N38">
        <v>23.2</v>
      </c>
      <c r="O38" s="2">
        <f t="shared" si="3"/>
        <v>8.6956521739130124E-3</v>
      </c>
      <c r="Q38">
        <v>23.7</v>
      </c>
      <c r="R38" s="7">
        <f t="shared" si="4"/>
        <v>2.1551724137931036E-2</v>
      </c>
      <c r="T38">
        <v>23.9</v>
      </c>
      <c r="U38" s="7">
        <f t="shared" si="5"/>
        <v>8.4388185654008137E-3</v>
      </c>
      <c r="W38">
        <v>25</v>
      </c>
      <c r="X38" s="7">
        <f t="shared" si="6"/>
        <v>4.6025104602510525E-2</v>
      </c>
      <c r="Z38" s="15">
        <v>23.6</v>
      </c>
      <c r="AA38" s="17">
        <f t="shared" si="7"/>
        <v>-5.5999999999999946E-2</v>
      </c>
      <c r="AB38" s="15"/>
      <c r="AC38" s="15">
        <v>22.6</v>
      </c>
      <c r="AD38" s="17">
        <f t="shared" si="8"/>
        <v>-4.2372881355932202E-2</v>
      </c>
      <c r="AE38" s="15"/>
      <c r="AF38" s="15">
        <v>22</v>
      </c>
      <c r="AG38" s="17">
        <f t="shared" si="9"/>
        <v>-2.6548672566371743E-2</v>
      </c>
      <c r="AH38" s="15"/>
      <c r="AI38" s="15">
        <v>21</v>
      </c>
      <c r="AJ38" s="7">
        <f t="shared" si="10"/>
        <v>-4.5454545454545456E-2</v>
      </c>
      <c r="AL38" s="15">
        <v>21.5</v>
      </c>
      <c r="AM38" s="7">
        <f t="shared" si="11"/>
        <v>2.3809523809523808E-2</v>
      </c>
      <c r="AO38" s="15">
        <v>21.1</v>
      </c>
      <c r="AP38" s="7">
        <f t="shared" si="12"/>
        <v>-1.8604651162790631E-2</v>
      </c>
      <c r="AR38">
        <v>20.9</v>
      </c>
      <c r="AS38" s="7">
        <f>(AR38-AL38)/AL38</f>
        <v>-2.7906976744186112E-2</v>
      </c>
      <c r="AU38" s="15">
        <v>21.5</v>
      </c>
      <c r="AV38" s="7">
        <f t="shared" si="13"/>
        <v>1.8957345971563913E-2</v>
      </c>
      <c r="AX38" s="15">
        <v>21.5</v>
      </c>
      <c r="AY38" s="7">
        <f t="shared" si="14"/>
        <v>2.8708133971291936E-2</v>
      </c>
      <c r="BA38" s="15">
        <v>20.7</v>
      </c>
      <c r="BB38" s="7">
        <f t="shared" si="15"/>
        <v>-3.720930232558143E-2</v>
      </c>
      <c r="BD38" s="15">
        <v>21.5</v>
      </c>
      <c r="BE38" s="7">
        <f t="shared" si="16"/>
        <v>3.8647342995169115E-2</v>
      </c>
      <c r="BG38" s="15">
        <v>21.5</v>
      </c>
      <c r="BH38" s="7">
        <f t="shared" si="17"/>
        <v>0</v>
      </c>
      <c r="BJ38" s="15">
        <v>21.4</v>
      </c>
      <c r="BK38" s="7">
        <f t="shared" si="18"/>
        <v>-4.6511627906977403E-3</v>
      </c>
      <c r="BM38">
        <v>21.1</v>
      </c>
      <c r="BN38" s="7">
        <f t="shared" si="19"/>
        <v>-1.4018691588784915E-2</v>
      </c>
      <c r="BP38" s="15">
        <v>21.5</v>
      </c>
      <c r="BQ38" s="7">
        <f t="shared" si="20"/>
        <v>1.8957345971563913E-2</v>
      </c>
      <c r="BS38" s="15">
        <v>21</v>
      </c>
      <c r="BT38" s="7">
        <f t="shared" si="21"/>
        <v>-2.3255813953488372E-2</v>
      </c>
      <c r="BV38" s="15">
        <v>20.7</v>
      </c>
      <c r="BW38" s="7">
        <f t="shared" si="22"/>
        <v>-1.428571428571432E-2</v>
      </c>
      <c r="BY38" s="15">
        <v>20.7</v>
      </c>
      <c r="BZ38" s="7">
        <f t="shared" si="23"/>
        <v>0</v>
      </c>
      <c r="CB38" s="15">
        <v>20.6</v>
      </c>
      <c r="CC38" s="7">
        <f t="shared" si="24"/>
        <v>-4.8309178743960327E-3</v>
      </c>
      <c r="CE38" s="15">
        <v>20.9</v>
      </c>
      <c r="CF38" s="7">
        <f t="shared" si="25"/>
        <v>1.4563106796116367E-2</v>
      </c>
      <c r="CH38" s="15">
        <v>20.9</v>
      </c>
      <c r="CI38" s="7">
        <f t="shared" si="26"/>
        <v>0</v>
      </c>
      <c r="CK38" s="15">
        <v>20.6</v>
      </c>
      <c r="CL38" s="7">
        <f t="shared" si="27"/>
        <v>-1.4354066985645798E-2</v>
      </c>
    </row>
    <row r="39" spans="1:90">
      <c r="A39">
        <v>31</v>
      </c>
      <c r="C39">
        <v>20.8</v>
      </c>
      <c r="E39">
        <v>22.3</v>
      </c>
      <c r="F39" s="2">
        <f t="shared" si="0"/>
        <v>7.2115384615384609E-2</v>
      </c>
      <c r="H39">
        <v>22.8</v>
      </c>
      <c r="I39" s="2">
        <f t="shared" si="1"/>
        <v>2.2421524663677129E-2</v>
      </c>
      <c r="K39">
        <v>23.8</v>
      </c>
      <c r="L39" s="2">
        <f t="shared" si="2"/>
        <v>4.3859649122807015E-2</v>
      </c>
      <c r="N39">
        <v>23.2</v>
      </c>
      <c r="O39" s="2">
        <f t="shared" si="3"/>
        <v>-2.5210084033613505E-2</v>
      </c>
      <c r="Q39">
        <v>23.4</v>
      </c>
      <c r="R39" s="7">
        <f t="shared" si="4"/>
        <v>8.6206896551723842E-3</v>
      </c>
      <c r="T39">
        <v>23.3</v>
      </c>
      <c r="U39" s="7">
        <f t="shared" si="5"/>
        <v>-4.2735042735041829E-3</v>
      </c>
      <c r="W39">
        <v>24.3</v>
      </c>
      <c r="X39" s="7">
        <f t="shared" si="6"/>
        <v>4.2918454935622317E-2</v>
      </c>
      <c r="Z39" s="15">
        <v>24.2</v>
      </c>
      <c r="AA39" s="17">
        <f t="shared" si="7"/>
        <v>-4.1152263374486181E-3</v>
      </c>
      <c r="AB39" s="15"/>
      <c r="AC39" s="15">
        <v>23.8</v>
      </c>
      <c r="AD39" s="17">
        <f t="shared" si="8"/>
        <v>-1.6528925619834652E-2</v>
      </c>
      <c r="AE39" s="15"/>
      <c r="AF39" s="15">
        <v>25.6</v>
      </c>
      <c r="AG39" s="17">
        <f t="shared" si="9"/>
        <v>7.5630252100840359E-2</v>
      </c>
      <c r="AH39" s="15"/>
      <c r="AI39" s="15">
        <v>25.9</v>
      </c>
      <c r="AJ39" s="7">
        <f t="shared" si="10"/>
        <v>1.1718749999999889E-2</v>
      </c>
      <c r="AL39" s="15">
        <v>25.1</v>
      </c>
      <c r="AM39" s="7">
        <f t="shared" si="11"/>
        <v>-3.0888030888030781E-2</v>
      </c>
      <c r="AO39" s="15">
        <v>25.4</v>
      </c>
      <c r="AP39" s="7">
        <f t="shared" si="12"/>
        <v>1.1952191235059646E-2</v>
      </c>
      <c r="AR39">
        <v>25.2</v>
      </c>
      <c r="AS39" s="7">
        <f>(AR39-AL39)/AL39</f>
        <v>3.9840637450198352E-3</v>
      </c>
      <c r="AU39" s="15">
        <v>26.1</v>
      </c>
      <c r="AV39" s="7">
        <f t="shared" si="13"/>
        <v>2.755905511811035E-2</v>
      </c>
      <c r="AX39" s="15">
        <v>24.7</v>
      </c>
      <c r="AY39" s="7">
        <f t="shared" si="14"/>
        <v>-1.984126984126984E-2</v>
      </c>
      <c r="BB39" s="7"/>
      <c r="BD39" s="15"/>
      <c r="BE39" s="7"/>
      <c r="BG39" s="15"/>
      <c r="BH39" s="7"/>
      <c r="BJ39" s="15"/>
      <c r="BK39" s="7"/>
      <c r="BN39" s="7"/>
      <c r="BQ39" s="7"/>
      <c r="BS39" s="15"/>
      <c r="BT39" s="7"/>
      <c r="BV39" s="15"/>
      <c r="BW39" s="7"/>
      <c r="BY39" s="15"/>
      <c r="BZ39" s="7"/>
      <c r="CB39" s="15"/>
      <c r="CC39" s="7"/>
      <c r="CE39" s="15"/>
      <c r="CF39" s="7"/>
      <c r="CH39" s="15"/>
      <c r="CI39" s="7"/>
      <c r="CK39" s="15"/>
      <c r="CL39" s="7"/>
    </row>
    <row r="40" spans="1:90">
      <c r="A40">
        <v>32</v>
      </c>
      <c r="C40">
        <v>20.399999999999999</v>
      </c>
      <c r="E40">
        <v>21.4</v>
      </c>
      <c r="F40" s="2">
        <f t="shared" si="0"/>
        <v>4.9019607843137261E-2</v>
      </c>
      <c r="H40">
        <v>22</v>
      </c>
      <c r="I40" s="2">
        <f t="shared" si="1"/>
        <v>2.8037383177570162E-2</v>
      </c>
      <c r="K40">
        <v>22.4</v>
      </c>
      <c r="L40" s="2">
        <f t="shared" si="2"/>
        <v>1.8181818181818118E-2</v>
      </c>
      <c r="N40">
        <v>22.1</v>
      </c>
      <c r="O40" s="2">
        <f t="shared" si="3"/>
        <v>-1.3392857142857017E-2</v>
      </c>
      <c r="Q40">
        <v>22.6</v>
      </c>
      <c r="R40" s="7">
        <f t="shared" si="4"/>
        <v>2.2624434389140271E-2</v>
      </c>
      <c r="T40">
        <v>21.9</v>
      </c>
      <c r="U40" s="8">
        <f t="shared" si="5"/>
        <v>-3.0973451327433753E-2</v>
      </c>
      <c r="W40">
        <v>22.9</v>
      </c>
      <c r="X40" s="7">
        <f t="shared" si="6"/>
        <v>4.5662100456621009E-2</v>
      </c>
      <c r="Z40" s="15">
        <v>23.4</v>
      </c>
      <c r="AA40" s="17">
        <f t="shared" si="7"/>
        <v>2.1834061135371181E-2</v>
      </c>
      <c r="AB40" s="15"/>
      <c r="AC40" s="15">
        <v>22.4</v>
      </c>
      <c r="AD40" s="17">
        <f t="shared" si="8"/>
        <v>-4.2735042735042736E-2</v>
      </c>
      <c r="AE40" s="15"/>
      <c r="AF40" s="15">
        <v>23.5</v>
      </c>
      <c r="AG40" s="17">
        <f t="shared" si="9"/>
        <v>4.9107142857142926E-2</v>
      </c>
      <c r="AH40" s="15"/>
      <c r="AI40" s="15">
        <v>24.5</v>
      </c>
      <c r="AJ40" s="7">
        <f t="shared" si="10"/>
        <v>4.2553191489361701E-2</v>
      </c>
      <c r="AL40" s="15">
        <v>24</v>
      </c>
      <c r="AM40" s="7">
        <f t="shared" si="11"/>
        <v>-2.0408163265306121E-2</v>
      </c>
      <c r="AO40" s="15">
        <v>23.8</v>
      </c>
      <c r="AP40" s="7">
        <f t="shared" si="12"/>
        <v>-8.3333333333333037E-3</v>
      </c>
      <c r="AR40">
        <v>23.9</v>
      </c>
      <c r="AS40" s="7">
        <f>(AR40-AL40)/AL40</f>
        <v>-4.1666666666667256E-3</v>
      </c>
      <c r="AU40" s="15">
        <v>24.7</v>
      </c>
      <c r="AV40" s="7">
        <f t="shared" si="13"/>
        <v>3.781512605042011E-2</v>
      </c>
      <c r="AX40" s="15">
        <v>25.3</v>
      </c>
      <c r="AY40" s="7">
        <f t="shared" si="14"/>
        <v>5.8577405857740676E-2</v>
      </c>
      <c r="BA40" s="15">
        <v>25</v>
      </c>
      <c r="BB40" s="7">
        <f t="shared" si="15"/>
        <v>-1.185770750988145E-2</v>
      </c>
      <c r="BD40" s="15">
        <v>24.5</v>
      </c>
      <c r="BE40" s="7">
        <f t="shared" si="16"/>
        <v>-0.02</v>
      </c>
      <c r="BG40" s="15">
        <v>24.5</v>
      </c>
      <c r="BH40" s="7">
        <f t="shared" si="17"/>
        <v>0</v>
      </c>
      <c r="BJ40" s="15">
        <v>25.3</v>
      </c>
      <c r="BK40" s="7">
        <f t="shared" si="18"/>
        <v>3.2653061224489827E-2</v>
      </c>
      <c r="BM40">
        <v>25.7</v>
      </c>
      <c r="BN40" s="7">
        <f t="shared" si="19"/>
        <v>1.5810276679841841E-2</v>
      </c>
      <c r="BP40" s="15">
        <v>26.1</v>
      </c>
      <c r="BQ40" s="7">
        <f t="shared" si="20"/>
        <v>1.5564202334630434E-2</v>
      </c>
      <c r="BS40" s="15">
        <v>26.4</v>
      </c>
      <c r="BT40" s="7">
        <f t="shared" si="21"/>
        <v>1.1494252873563109E-2</v>
      </c>
      <c r="BV40" s="15">
        <v>25.4</v>
      </c>
      <c r="BW40" s="7">
        <f t="shared" si="22"/>
        <v>-3.787878787878788E-2</v>
      </c>
      <c r="BY40" s="15">
        <v>26.2</v>
      </c>
      <c r="BZ40" s="7">
        <f t="shared" si="23"/>
        <v>3.1496062992126012E-2</v>
      </c>
      <c r="CB40" s="15">
        <v>25.7</v>
      </c>
      <c r="CC40" s="7">
        <f t="shared" si="24"/>
        <v>-1.9083969465648856E-2</v>
      </c>
      <c r="CE40" s="15">
        <v>27.4</v>
      </c>
      <c r="CF40" s="7">
        <f t="shared" si="25"/>
        <v>6.6147859922178961E-2</v>
      </c>
      <c r="CH40" s="15">
        <v>26.4</v>
      </c>
      <c r="CI40" s="7">
        <f t="shared" si="26"/>
        <v>-3.6496350364963508E-2</v>
      </c>
      <c r="CK40" s="15">
        <v>26.4</v>
      </c>
      <c r="CL40" s="7">
        <f t="shared" si="27"/>
        <v>0</v>
      </c>
    </row>
    <row r="41" spans="1:90">
      <c r="A41">
        <v>33</v>
      </c>
      <c r="C41">
        <v>22.6</v>
      </c>
      <c r="E41">
        <v>23.8</v>
      </c>
      <c r="F41" s="2">
        <f t="shared" si="0"/>
        <v>5.3097345132743327E-2</v>
      </c>
      <c r="H41">
        <v>24.3</v>
      </c>
      <c r="I41" s="2">
        <f t="shared" si="1"/>
        <v>2.1008403361344536E-2</v>
      </c>
      <c r="K41">
        <v>24.7</v>
      </c>
      <c r="L41" s="2">
        <f t="shared" si="2"/>
        <v>1.6460905349794181E-2</v>
      </c>
      <c r="N41">
        <v>24.2</v>
      </c>
      <c r="O41" s="2">
        <f t="shared" si="3"/>
        <v>-2.0242914979757085E-2</v>
      </c>
      <c r="Q41">
        <v>24.5</v>
      </c>
      <c r="R41" s="7">
        <f t="shared" si="4"/>
        <v>1.2396694214876063E-2</v>
      </c>
      <c r="T41">
        <v>23.7</v>
      </c>
      <c r="U41" s="8">
        <f t="shared" si="5"/>
        <v>-3.2653061224489827E-2</v>
      </c>
      <c r="W41">
        <v>25.5</v>
      </c>
      <c r="X41" s="7">
        <f t="shared" si="6"/>
        <v>7.5949367088607625E-2</v>
      </c>
      <c r="Z41" s="15">
        <v>25.3</v>
      </c>
      <c r="AA41" s="17">
        <f t="shared" si="7"/>
        <v>-7.8431372549019329E-3</v>
      </c>
      <c r="AB41" s="15"/>
      <c r="AC41" s="15"/>
      <c r="AD41" s="17"/>
      <c r="AE41" s="15"/>
      <c r="AF41" s="15"/>
      <c r="AG41" s="17"/>
      <c r="AH41" s="15"/>
      <c r="AI41" s="15"/>
      <c r="AJ41" s="7"/>
      <c r="AM41" s="7"/>
      <c r="AO41" s="15"/>
      <c r="AP41" s="7"/>
      <c r="AS41" s="7"/>
      <c r="AU41" s="15"/>
      <c r="AV41" s="7"/>
      <c r="AX41" s="15"/>
      <c r="AY41" s="7"/>
      <c r="BB41" s="7"/>
      <c r="BD41" s="15"/>
      <c r="BE41" s="7"/>
      <c r="BG41" s="15"/>
      <c r="BH41" s="7"/>
      <c r="BJ41" s="15"/>
      <c r="BK41" s="7"/>
      <c r="BN41" s="7"/>
      <c r="BQ41" s="7"/>
      <c r="BS41" s="15"/>
      <c r="BT41" s="7"/>
      <c r="BV41" s="15"/>
      <c r="BW41" s="7"/>
      <c r="BY41" s="15"/>
      <c r="BZ41" s="7"/>
      <c r="CB41" s="15"/>
      <c r="CC41" s="7"/>
      <c r="CE41" s="15"/>
      <c r="CF41" s="7"/>
      <c r="CH41" s="15"/>
      <c r="CI41" s="7"/>
      <c r="CK41" s="15"/>
      <c r="CL41" s="7"/>
    </row>
    <row r="42" spans="1:90">
      <c r="A42">
        <v>34</v>
      </c>
      <c r="C42">
        <v>20.5</v>
      </c>
      <c r="E42">
        <v>22</v>
      </c>
      <c r="F42" s="2">
        <f t="shared" si="0"/>
        <v>7.3170731707317069E-2</v>
      </c>
      <c r="H42">
        <v>22.8</v>
      </c>
      <c r="I42" s="2">
        <f t="shared" si="1"/>
        <v>3.6363636363636397E-2</v>
      </c>
      <c r="K42">
        <v>23.6</v>
      </c>
      <c r="L42" s="2">
        <f t="shared" si="2"/>
        <v>3.5087719298245647E-2</v>
      </c>
      <c r="N42">
        <v>23.7</v>
      </c>
      <c r="O42" s="2">
        <f t="shared" si="3"/>
        <v>4.2372881355931301E-3</v>
      </c>
      <c r="Q42">
        <v>24.4</v>
      </c>
      <c r="R42" s="7">
        <f t="shared" si="4"/>
        <v>2.9535864978902926E-2</v>
      </c>
      <c r="T42">
        <v>23.9</v>
      </c>
      <c r="U42" s="8">
        <f t="shared" si="5"/>
        <v>-2.0491803278688527E-2</v>
      </c>
      <c r="W42">
        <v>25.2</v>
      </c>
      <c r="X42" s="7">
        <f t="shared" si="6"/>
        <v>5.4393305439330575E-2</v>
      </c>
      <c r="Z42" s="15">
        <v>25</v>
      </c>
      <c r="AA42" s="17">
        <f t="shared" si="7"/>
        <v>-7.9365079365079083E-3</v>
      </c>
      <c r="AB42" s="15"/>
      <c r="AC42" s="15">
        <v>24.4</v>
      </c>
      <c r="AD42" s="17">
        <f t="shared" si="8"/>
        <v>-2.4000000000000056E-2</v>
      </c>
      <c r="AE42" s="15"/>
      <c r="AF42" s="15">
        <v>25.7</v>
      </c>
      <c r="AG42" s="17">
        <f t="shared" si="9"/>
        <v>5.3278688524590195E-2</v>
      </c>
      <c r="AH42" s="15"/>
      <c r="AI42" s="15">
        <v>25.5</v>
      </c>
      <c r="AJ42" s="7">
        <f t="shared" si="10"/>
        <v>-7.7821011673151474E-3</v>
      </c>
      <c r="AL42" s="15">
        <v>25.4</v>
      </c>
      <c r="AM42" s="7">
        <f t="shared" si="11"/>
        <v>-3.9215686274510358E-3</v>
      </c>
      <c r="AO42" s="15">
        <v>26.2</v>
      </c>
      <c r="AP42" s="7">
        <f t="shared" si="12"/>
        <v>3.1496062992126012E-2</v>
      </c>
      <c r="AR42">
        <v>25</v>
      </c>
      <c r="AS42" s="7">
        <f>(AR42-AL42)/AL42</f>
        <v>-1.5748031496062936E-2</v>
      </c>
      <c r="AU42" s="15">
        <v>26.4</v>
      </c>
      <c r="AV42" s="7">
        <f t="shared" si="13"/>
        <v>7.6335877862595148E-3</v>
      </c>
      <c r="AX42" s="15">
        <v>26.2</v>
      </c>
      <c r="AY42" s="7">
        <f t="shared" si="14"/>
        <v>4.7999999999999973E-2</v>
      </c>
      <c r="BA42" s="15">
        <v>26.1</v>
      </c>
      <c r="BB42" s="7">
        <f t="shared" si="15"/>
        <v>-3.8167938931296897E-3</v>
      </c>
      <c r="BD42" s="15">
        <v>25.7</v>
      </c>
      <c r="BE42" s="7">
        <f t="shared" si="16"/>
        <v>-1.5325670498084372E-2</v>
      </c>
      <c r="BG42" s="15">
        <v>25.2</v>
      </c>
      <c r="BH42" s="7">
        <f t="shared" si="17"/>
        <v>-1.9455252918287938E-2</v>
      </c>
      <c r="BJ42" s="15">
        <v>26.6</v>
      </c>
      <c r="BK42" s="7">
        <f t="shared" si="18"/>
        <v>5.5555555555555643E-2</v>
      </c>
      <c r="BM42">
        <v>27.3</v>
      </c>
      <c r="BN42" s="7">
        <f t="shared" si="19"/>
        <v>2.6315789473684181E-2</v>
      </c>
      <c r="BP42" s="15">
        <v>27.3</v>
      </c>
      <c r="BQ42" s="7">
        <f t="shared" si="20"/>
        <v>0</v>
      </c>
      <c r="BS42" s="15">
        <v>28.1</v>
      </c>
      <c r="BT42" s="7">
        <f t="shared" si="21"/>
        <v>2.9304029304029328E-2</v>
      </c>
      <c r="BV42" s="15">
        <v>27.1</v>
      </c>
      <c r="BW42" s="7">
        <f t="shared" si="22"/>
        <v>-3.5587188612099641E-2</v>
      </c>
      <c r="BY42" s="15">
        <v>28.2</v>
      </c>
      <c r="BZ42" s="7">
        <f t="shared" si="23"/>
        <v>4.0590405904058963E-2</v>
      </c>
      <c r="CB42" s="15">
        <v>27.3</v>
      </c>
      <c r="CC42" s="7">
        <f t="shared" si="24"/>
        <v>-3.1914893617021226E-2</v>
      </c>
      <c r="CE42" s="15">
        <v>28.2</v>
      </c>
      <c r="CF42" s="7">
        <f t="shared" si="25"/>
        <v>3.2967032967032912E-2</v>
      </c>
      <c r="CH42" s="15">
        <v>28.1</v>
      </c>
      <c r="CI42" s="7">
        <f t="shared" si="26"/>
        <v>-3.5460992907800663E-3</v>
      </c>
      <c r="CK42" s="15">
        <v>27.8</v>
      </c>
      <c r="CL42" s="7">
        <f t="shared" si="27"/>
        <v>-1.0676156583629918E-2</v>
      </c>
    </row>
    <row r="43" spans="1:90">
      <c r="A43">
        <v>35</v>
      </c>
      <c r="C43">
        <v>19.899999999999999</v>
      </c>
      <c r="E43">
        <v>21.4</v>
      </c>
      <c r="F43" s="2">
        <f t="shared" si="0"/>
        <v>7.537688442211056E-2</v>
      </c>
      <c r="H43">
        <v>21.7</v>
      </c>
      <c r="I43" s="2">
        <f t="shared" si="1"/>
        <v>1.4018691588785081E-2</v>
      </c>
      <c r="K43">
        <v>21.9</v>
      </c>
      <c r="L43" s="2">
        <f t="shared" si="2"/>
        <v>9.2165898617511191E-3</v>
      </c>
      <c r="N43">
        <v>22</v>
      </c>
      <c r="O43" s="2">
        <f t="shared" si="3"/>
        <v>4.5662100456621653E-3</v>
      </c>
      <c r="Q43">
        <v>23.1</v>
      </c>
      <c r="R43" s="7">
        <f t="shared" si="4"/>
        <v>5.0000000000000065E-2</v>
      </c>
      <c r="T43">
        <v>22.9</v>
      </c>
      <c r="U43" s="8">
        <f t="shared" si="5"/>
        <v>-8.6580086580087812E-3</v>
      </c>
      <c r="W43">
        <v>23.5</v>
      </c>
      <c r="X43" s="7">
        <f t="shared" si="6"/>
        <v>2.6200873362445479E-2</v>
      </c>
      <c r="Z43" s="15">
        <v>24</v>
      </c>
      <c r="AA43" s="17">
        <f t="shared" si="7"/>
        <v>2.1276595744680851E-2</v>
      </c>
      <c r="AB43" s="15"/>
      <c r="AC43" s="15">
        <v>23.1</v>
      </c>
      <c r="AD43" s="17">
        <f t="shared" si="8"/>
        <v>-3.7499999999999943E-2</v>
      </c>
      <c r="AE43" s="15"/>
      <c r="AF43" s="15">
        <v>25</v>
      </c>
      <c r="AG43" s="17">
        <f t="shared" si="9"/>
        <v>8.2251082251082186E-2</v>
      </c>
      <c r="AH43" s="15"/>
      <c r="AI43" s="15">
        <v>25.4</v>
      </c>
      <c r="AJ43" s="7">
        <f t="shared" si="10"/>
        <v>1.5999999999999945E-2</v>
      </c>
      <c r="AL43" s="15">
        <v>25.2</v>
      </c>
      <c r="AM43" s="7">
        <f t="shared" si="11"/>
        <v>-7.8740157480314682E-3</v>
      </c>
      <c r="AO43" s="15">
        <v>26.1</v>
      </c>
      <c r="AP43" s="7">
        <f t="shared" si="12"/>
        <v>3.5714285714285803E-2</v>
      </c>
      <c r="AR43">
        <v>24.6</v>
      </c>
      <c r="AS43" s="7">
        <f>(AR43-AL43)/AL43</f>
        <v>-2.3809523809523725E-2</v>
      </c>
      <c r="AU43" s="15">
        <v>26.1</v>
      </c>
      <c r="AV43" s="7">
        <f t="shared" si="13"/>
        <v>0</v>
      </c>
      <c r="AX43" s="15">
        <v>26</v>
      </c>
      <c r="AY43" s="7">
        <f t="shared" si="14"/>
        <v>5.6910569105690999E-2</v>
      </c>
      <c r="BA43" s="15">
        <v>25.6</v>
      </c>
      <c r="BB43" s="7">
        <f t="shared" si="15"/>
        <v>-1.538461538461533E-2</v>
      </c>
      <c r="BD43" s="15">
        <v>25.5</v>
      </c>
      <c r="BE43" s="7">
        <f t="shared" si="16"/>
        <v>-3.9062500000000555E-3</v>
      </c>
      <c r="BG43" s="15">
        <v>26</v>
      </c>
      <c r="BH43" s="7">
        <f t="shared" si="17"/>
        <v>1.9607843137254902E-2</v>
      </c>
      <c r="BJ43" s="15">
        <v>26.5</v>
      </c>
      <c r="BK43" s="7">
        <f t="shared" si="18"/>
        <v>1.9230769230769232E-2</v>
      </c>
      <c r="BM43">
        <v>27.2</v>
      </c>
      <c r="BN43" s="7">
        <f t="shared" si="19"/>
        <v>2.6415094339622615E-2</v>
      </c>
      <c r="BP43" s="15">
        <v>28.2</v>
      </c>
      <c r="BQ43" s="7">
        <f t="shared" si="20"/>
        <v>3.6764705882352942E-2</v>
      </c>
      <c r="BS43" s="15">
        <v>28.3</v>
      </c>
      <c r="BT43" s="7">
        <f t="shared" si="21"/>
        <v>3.5460992907801925E-3</v>
      </c>
      <c r="BV43" s="15">
        <v>28</v>
      </c>
      <c r="BW43" s="7">
        <f t="shared" si="22"/>
        <v>-1.0600706713780944E-2</v>
      </c>
      <c r="BY43" s="15">
        <v>27.3</v>
      </c>
      <c r="BZ43" s="7">
        <f t="shared" si="23"/>
        <v>-2.4999999999999974E-2</v>
      </c>
      <c r="CB43" s="15">
        <v>29.1</v>
      </c>
      <c r="CC43" s="7">
        <f t="shared" si="24"/>
        <v>6.5934065934065963E-2</v>
      </c>
      <c r="CE43" s="15"/>
      <c r="CF43" s="7"/>
      <c r="CH43" s="15"/>
      <c r="CI43" s="7"/>
      <c r="CK43" s="15"/>
      <c r="CL43" s="7"/>
    </row>
    <row r="44" spans="1:90">
      <c r="A44">
        <v>36</v>
      </c>
      <c r="C44">
        <v>21.8</v>
      </c>
      <c r="E44">
        <v>22</v>
      </c>
      <c r="F44" s="2">
        <f t="shared" si="0"/>
        <v>9.1743119266054721E-3</v>
      </c>
      <c r="H44">
        <v>22.4</v>
      </c>
      <c r="I44" s="2">
        <f t="shared" si="1"/>
        <v>1.8181818181818118E-2</v>
      </c>
      <c r="K44">
        <v>23.6</v>
      </c>
      <c r="L44" s="2">
        <f t="shared" si="2"/>
        <v>5.35714285714287E-2</v>
      </c>
      <c r="N44">
        <v>23.1</v>
      </c>
      <c r="O44" s="2">
        <f t="shared" si="3"/>
        <v>-2.1186440677966101E-2</v>
      </c>
      <c r="Q44">
        <v>23.1</v>
      </c>
      <c r="R44" s="7">
        <f t="shared" si="4"/>
        <v>0</v>
      </c>
      <c r="T44">
        <v>22.6</v>
      </c>
      <c r="U44" s="8">
        <f t="shared" si="5"/>
        <v>-2.1645021645021644E-2</v>
      </c>
      <c r="W44">
        <v>24.1</v>
      </c>
      <c r="X44" s="7">
        <f t="shared" si="6"/>
        <v>6.6371681415929196E-2</v>
      </c>
      <c r="Z44" s="15">
        <v>24.4</v>
      </c>
      <c r="AA44" s="17">
        <f t="shared" si="7"/>
        <v>1.2448132780082869E-2</v>
      </c>
      <c r="AB44" s="15"/>
      <c r="AC44" s="15"/>
      <c r="AD44" s="17"/>
      <c r="AE44" s="15"/>
      <c r="AF44" s="15"/>
      <c r="AG44" s="17"/>
      <c r="AH44" s="15"/>
      <c r="AI44" s="15"/>
      <c r="AJ44" s="7"/>
      <c r="AM44" s="7"/>
      <c r="AO44" s="15"/>
      <c r="AP44" s="7"/>
      <c r="AS44" s="7"/>
      <c r="AU44" s="15"/>
      <c r="AV44" s="7"/>
      <c r="AX44" s="15"/>
      <c r="AY44" s="7"/>
      <c r="BB44" s="7"/>
      <c r="BD44" s="15"/>
      <c r="BE44" s="7"/>
      <c r="BG44" s="15"/>
      <c r="BH44" s="7"/>
      <c r="BJ44" s="15"/>
      <c r="BK44" s="7"/>
      <c r="BN44" s="7"/>
      <c r="BQ44" s="7"/>
      <c r="BS44" s="15"/>
      <c r="BT44" s="7"/>
      <c r="BV44" s="15"/>
      <c r="BW44" s="7"/>
      <c r="BY44" s="15"/>
      <c r="BZ44" s="7"/>
      <c r="CB44" s="15"/>
      <c r="CC44" s="7"/>
      <c r="CE44" s="15"/>
      <c r="CF44" s="7"/>
      <c r="CH44" s="15"/>
      <c r="CI44" s="7"/>
      <c r="CK44" s="15"/>
      <c r="CL44" s="7"/>
    </row>
    <row r="45" spans="1:90">
      <c r="A45">
        <v>37</v>
      </c>
      <c r="C45">
        <v>21.5</v>
      </c>
      <c r="E45">
        <v>22.2</v>
      </c>
      <c r="F45" s="2">
        <f t="shared" si="0"/>
        <v>3.2558139534883686E-2</v>
      </c>
      <c r="H45">
        <v>21.8</v>
      </c>
      <c r="I45" s="2">
        <f t="shared" si="1"/>
        <v>-1.8018018018017955E-2</v>
      </c>
      <c r="K45">
        <v>22.9</v>
      </c>
      <c r="L45" s="2">
        <f t="shared" si="2"/>
        <v>5.0458715596330174E-2</v>
      </c>
      <c r="N45">
        <v>22.8</v>
      </c>
      <c r="O45" s="2">
        <f t="shared" si="3"/>
        <v>-4.3668122270741428E-3</v>
      </c>
      <c r="Q45">
        <v>23.8</v>
      </c>
      <c r="R45" s="7">
        <f t="shared" si="4"/>
        <v>4.3859649122807015E-2</v>
      </c>
      <c r="T45">
        <v>23</v>
      </c>
      <c r="U45" s="8">
        <f t="shared" si="5"/>
        <v>-3.3613445378151287E-2</v>
      </c>
      <c r="W45">
        <v>24.2</v>
      </c>
      <c r="X45" s="7">
        <f t="shared" si="6"/>
        <v>5.217391304347823E-2</v>
      </c>
      <c r="Z45" s="15"/>
      <c r="AA45" s="17"/>
      <c r="AB45" s="15"/>
      <c r="AC45" s="15"/>
      <c r="AD45" s="17"/>
      <c r="AE45" s="15"/>
      <c r="AF45" s="15"/>
      <c r="AG45" s="17"/>
      <c r="AH45" s="15"/>
      <c r="AI45" s="15"/>
      <c r="AJ45" s="7"/>
      <c r="AM45" s="7"/>
      <c r="AO45" s="15"/>
      <c r="AP45" s="7"/>
      <c r="AS45" s="7"/>
      <c r="AU45" s="15"/>
      <c r="AV45" s="7"/>
      <c r="AX45" s="15"/>
      <c r="AY45" s="7"/>
      <c r="BB45" s="7"/>
      <c r="BD45" s="15"/>
      <c r="BE45" s="7"/>
      <c r="BG45" s="15"/>
      <c r="BH45" s="7"/>
      <c r="BJ45" s="15"/>
      <c r="BK45" s="7"/>
      <c r="BN45" s="7"/>
      <c r="BQ45" s="7"/>
      <c r="BS45" s="15"/>
      <c r="BT45" s="7"/>
      <c r="BV45" s="15"/>
      <c r="BW45" s="7"/>
      <c r="BY45" s="15"/>
      <c r="BZ45" s="7"/>
      <c r="CB45" s="15"/>
      <c r="CC45" s="7"/>
      <c r="CE45" s="15"/>
      <c r="CF45" s="7"/>
      <c r="CH45" s="15"/>
      <c r="CI45" s="7"/>
      <c r="CK45" s="15"/>
      <c r="CL45" s="7"/>
    </row>
    <row r="46" spans="1:90">
      <c r="A46">
        <v>38</v>
      </c>
      <c r="C46">
        <v>21.5</v>
      </c>
      <c r="E46">
        <v>23.1</v>
      </c>
      <c r="F46" s="2">
        <f t="shared" si="0"/>
        <v>7.4418604651162859E-2</v>
      </c>
      <c r="H46">
        <v>24.3</v>
      </c>
      <c r="I46" s="2">
        <f t="shared" si="1"/>
        <v>5.1948051948051917E-2</v>
      </c>
      <c r="K46">
        <v>23.9</v>
      </c>
      <c r="L46" s="2">
        <f t="shared" si="2"/>
        <v>-1.6460905349794327E-2</v>
      </c>
      <c r="N46">
        <v>23.7</v>
      </c>
      <c r="O46" s="2">
        <f t="shared" si="3"/>
        <v>-8.3682008368200552E-3</v>
      </c>
      <c r="Q46">
        <v>24.5</v>
      </c>
      <c r="R46" s="7">
        <f t="shared" si="4"/>
        <v>3.3755274261603407E-2</v>
      </c>
      <c r="T46">
        <v>24.1</v>
      </c>
      <c r="U46" s="8">
        <f t="shared" si="5"/>
        <v>-1.632653061224484E-2</v>
      </c>
      <c r="W46">
        <v>25.3</v>
      </c>
      <c r="X46" s="7">
        <f t="shared" si="6"/>
        <v>4.9792531120331919E-2</v>
      </c>
      <c r="Z46" s="15"/>
      <c r="AA46" s="17"/>
      <c r="AB46" s="15"/>
      <c r="AC46" s="15"/>
      <c r="AD46" s="17"/>
      <c r="AE46" s="15"/>
      <c r="AF46" s="15"/>
      <c r="AG46" s="17"/>
      <c r="AH46" s="15"/>
      <c r="AI46" s="15"/>
      <c r="AJ46" s="7"/>
      <c r="AM46" s="7"/>
      <c r="AO46" s="15"/>
      <c r="AP46" s="7"/>
      <c r="AS46" s="7"/>
      <c r="AU46" s="15"/>
      <c r="AV46" s="7"/>
      <c r="AX46" s="15"/>
      <c r="AY46" s="7"/>
      <c r="BB46" s="7"/>
      <c r="BD46" s="15"/>
      <c r="BE46" s="7"/>
      <c r="BG46" s="15"/>
      <c r="BH46" s="7"/>
      <c r="BJ46" s="15"/>
      <c r="BK46" s="7"/>
      <c r="BN46" s="7"/>
      <c r="BQ46" s="7"/>
      <c r="BS46" s="15"/>
      <c r="BT46" s="7"/>
      <c r="BV46" s="15"/>
      <c r="BW46" s="7"/>
      <c r="BY46" s="15"/>
      <c r="BZ46" s="7"/>
      <c r="CB46" s="15"/>
      <c r="CC46" s="7"/>
      <c r="CE46" s="15"/>
      <c r="CF46" s="7"/>
      <c r="CH46" s="15"/>
      <c r="CI46" s="7"/>
      <c r="CK46" s="15"/>
      <c r="CL46" s="7"/>
    </row>
    <row r="47" spans="1:90">
      <c r="A47">
        <v>39</v>
      </c>
      <c r="C47">
        <v>18.600000000000001</v>
      </c>
      <c r="E47">
        <v>20.7</v>
      </c>
      <c r="F47" s="2">
        <f t="shared" si="0"/>
        <v>0.11290322580645148</v>
      </c>
      <c r="H47">
        <v>20.6</v>
      </c>
      <c r="I47" s="2">
        <f t="shared" si="1"/>
        <v>-4.8309178743960327E-3</v>
      </c>
      <c r="K47">
        <v>20.5</v>
      </c>
      <c r="L47" s="2">
        <f t="shared" si="2"/>
        <v>-4.8543689320389039E-3</v>
      </c>
      <c r="N47">
        <v>21.4</v>
      </c>
      <c r="O47" s="2">
        <f t="shared" si="3"/>
        <v>4.3902439024390172E-2</v>
      </c>
      <c r="Q47">
        <v>21.8</v>
      </c>
      <c r="R47" s="7">
        <f t="shared" si="4"/>
        <v>1.8691588785046828E-2</v>
      </c>
      <c r="T47">
        <v>21.6</v>
      </c>
      <c r="U47" s="8">
        <f t="shared" si="5"/>
        <v>-9.1743119266054721E-3</v>
      </c>
      <c r="W47">
        <v>22.8</v>
      </c>
      <c r="X47" s="7">
        <f t="shared" si="6"/>
        <v>5.5555555555555518E-2</v>
      </c>
      <c r="Z47" s="15">
        <v>22.1</v>
      </c>
      <c r="AA47" s="17">
        <f t="shared" si="7"/>
        <v>-3.0701754385964879E-2</v>
      </c>
      <c r="AB47" s="15"/>
      <c r="AC47" s="15">
        <v>21.4</v>
      </c>
      <c r="AD47" s="17">
        <f t="shared" si="8"/>
        <v>-3.1674208144796503E-2</v>
      </c>
      <c r="AE47" s="15"/>
      <c r="AF47" s="15">
        <v>21.6</v>
      </c>
      <c r="AG47" s="17">
        <f t="shared" si="9"/>
        <v>9.3457943925234974E-3</v>
      </c>
      <c r="AH47" s="15"/>
      <c r="AI47" s="15">
        <v>21.6</v>
      </c>
      <c r="AJ47" s="7">
        <f t="shared" si="10"/>
        <v>0</v>
      </c>
      <c r="AL47" s="15">
        <v>22</v>
      </c>
      <c r="AM47" s="7">
        <f t="shared" si="11"/>
        <v>1.8518518518518452E-2</v>
      </c>
      <c r="AO47" s="15">
        <v>22.2</v>
      </c>
      <c r="AP47" s="7">
        <f t="shared" si="12"/>
        <v>9.0909090909090592E-3</v>
      </c>
      <c r="AR47">
        <v>21.6</v>
      </c>
      <c r="AS47" s="7">
        <f>(AR47-AL47)/AL47</f>
        <v>-1.8181818181818118E-2</v>
      </c>
      <c r="AU47" s="15">
        <v>22.4</v>
      </c>
      <c r="AV47" s="7">
        <f t="shared" si="13"/>
        <v>9.0090090090089777E-3</v>
      </c>
      <c r="AX47" s="15">
        <v>21.8</v>
      </c>
      <c r="AY47" s="7">
        <f t="shared" si="14"/>
        <v>9.2592592592592258E-3</v>
      </c>
      <c r="BA47" s="15">
        <v>21.8</v>
      </c>
      <c r="BB47" s="7">
        <f t="shared" si="15"/>
        <v>0</v>
      </c>
      <c r="BD47" s="15">
        <v>21.1</v>
      </c>
      <c r="BE47" s="7">
        <f t="shared" si="16"/>
        <v>-3.2110091743119233E-2</v>
      </c>
      <c r="BG47" s="15">
        <v>21.4</v>
      </c>
      <c r="BH47" s="7">
        <f t="shared" si="17"/>
        <v>1.421800947867285E-2</v>
      </c>
      <c r="BJ47" s="15">
        <v>21.4</v>
      </c>
      <c r="BK47" s="7">
        <f t="shared" si="18"/>
        <v>0</v>
      </c>
      <c r="BM47">
        <v>21.6</v>
      </c>
      <c r="BN47" s="7">
        <f t="shared" si="19"/>
        <v>9.3457943925234974E-3</v>
      </c>
      <c r="BP47" s="15">
        <v>22.3</v>
      </c>
      <c r="BQ47" s="7">
        <f t="shared" si="20"/>
        <v>3.2407407407407371E-2</v>
      </c>
      <c r="BS47" s="15">
        <v>22.8</v>
      </c>
      <c r="BT47" s="7">
        <f t="shared" si="21"/>
        <v>2.2421524663677129E-2</v>
      </c>
      <c r="BV47" s="15">
        <v>21.9</v>
      </c>
      <c r="BW47" s="7">
        <f t="shared" si="22"/>
        <v>-3.9473684210526411E-2</v>
      </c>
      <c r="BY47" s="15">
        <v>22.9</v>
      </c>
      <c r="BZ47" s="7">
        <f t="shared" si="23"/>
        <v>4.5662100456621009E-2</v>
      </c>
      <c r="CB47" s="15">
        <v>21.7</v>
      </c>
      <c r="CC47" s="7">
        <f t="shared" si="24"/>
        <v>-5.2401746724890799E-2</v>
      </c>
      <c r="CE47" s="15">
        <v>22.2</v>
      </c>
      <c r="CF47" s="7">
        <f t="shared" si="25"/>
        <v>2.3041474654377881E-2</v>
      </c>
      <c r="CH47" s="15">
        <v>22.8</v>
      </c>
      <c r="CI47" s="7">
        <f t="shared" si="26"/>
        <v>2.7027027027027091E-2</v>
      </c>
      <c r="CK47" s="15">
        <v>22.7</v>
      </c>
      <c r="CL47" s="7">
        <f t="shared" si="27"/>
        <v>-4.385964912280764E-3</v>
      </c>
    </row>
    <row r="48" spans="1:90">
      <c r="A48">
        <v>40</v>
      </c>
      <c r="C48">
        <v>20.8</v>
      </c>
      <c r="E48">
        <v>21.2</v>
      </c>
      <c r="F48" s="2">
        <f t="shared" si="0"/>
        <v>1.9230769230769162E-2</v>
      </c>
      <c r="H48">
        <v>21.3</v>
      </c>
      <c r="I48" s="2">
        <f t="shared" si="1"/>
        <v>4.7169811320755392E-3</v>
      </c>
      <c r="K48">
        <v>22.2</v>
      </c>
      <c r="L48" s="2">
        <f t="shared" si="2"/>
        <v>4.2253521126760493E-2</v>
      </c>
      <c r="N48">
        <v>23.4</v>
      </c>
      <c r="O48" s="2">
        <f t="shared" si="3"/>
        <v>5.4054054054054022E-2</v>
      </c>
      <c r="Q48">
        <v>24.1</v>
      </c>
      <c r="R48" s="7">
        <f t="shared" si="4"/>
        <v>2.9914529914530037E-2</v>
      </c>
      <c r="T48">
        <v>23.8</v>
      </c>
      <c r="U48" s="8">
        <f t="shared" si="5"/>
        <v>-1.2448132780083016E-2</v>
      </c>
      <c r="W48">
        <v>25.1</v>
      </c>
      <c r="X48" s="7">
        <f t="shared" si="6"/>
        <v>5.4621848739495826E-2</v>
      </c>
      <c r="Z48" s="15">
        <v>25</v>
      </c>
      <c r="AA48" s="17">
        <f t="shared" si="7"/>
        <v>-3.9840637450199766E-3</v>
      </c>
      <c r="AB48" s="15"/>
      <c r="AC48" s="15">
        <v>23.6</v>
      </c>
      <c r="AD48" s="17">
        <f t="shared" si="8"/>
        <v>-5.5999999999999946E-2</v>
      </c>
      <c r="AE48" s="15"/>
      <c r="AF48" s="15">
        <v>24.6</v>
      </c>
      <c r="AG48" s="17">
        <f t="shared" si="9"/>
        <v>4.2372881355932202E-2</v>
      </c>
      <c r="AH48" s="15"/>
      <c r="AI48" s="15">
        <v>25.2</v>
      </c>
      <c r="AJ48" s="7">
        <f t="shared" si="10"/>
        <v>2.4390243902438935E-2</v>
      </c>
      <c r="AL48" s="15">
        <v>25.7</v>
      </c>
      <c r="AM48" s="7">
        <f t="shared" si="11"/>
        <v>1.984126984126984E-2</v>
      </c>
      <c r="AO48" s="15">
        <v>26.1</v>
      </c>
      <c r="AP48" s="7">
        <f t="shared" si="12"/>
        <v>1.5564202334630434E-2</v>
      </c>
      <c r="AR48">
        <v>24.9</v>
      </c>
      <c r="AS48" s="7">
        <f>(AR48-AL48)/AL48</f>
        <v>-3.1128404669260729E-2</v>
      </c>
      <c r="AU48" s="15">
        <v>25.9</v>
      </c>
      <c r="AV48" s="7">
        <f t="shared" si="13"/>
        <v>-7.6628352490422545E-3</v>
      </c>
      <c r="AX48" s="15">
        <v>26.2</v>
      </c>
      <c r="AY48" s="7">
        <f t="shared" si="14"/>
        <v>5.2208835341365493E-2</v>
      </c>
      <c r="BA48" s="15">
        <v>25.8</v>
      </c>
      <c r="BB48" s="7">
        <f t="shared" si="15"/>
        <v>-1.526717557251903E-2</v>
      </c>
      <c r="BD48" s="15">
        <v>25.9</v>
      </c>
      <c r="BE48" s="7">
        <f t="shared" si="16"/>
        <v>3.8759689922479791E-3</v>
      </c>
      <c r="BG48" s="15">
        <v>25.8</v>
      </c>
      <c r="BH48" s="7">
        <f t="shared" si="17"/>
        <v>-3.8610038610037791E-3</v>
      </c>
      <c r="BJ48" s="15">
        <v>26.4</v>
      </c>
      <c r="BK48" s="7">
        <f t="shared" si="18"/>
        <v>2.3255813953488289E-2</v>
      </c>
      <c r="BM48">
        <v>27.1</v>
      </c>
      <c r="BN48" s="7">
        <f t="shared" si="19"/>
        <v>2.6515151515151623E-2</v>
      </c>
      <c r="BP48" s="15">
        <v>27.4</v>
      </c>
      <c r="BQ48" s="7">
        <f t="shared" si="20"/>
        <v>1.1070110701106906E-2</v>
      </c>
      <c r="BS48" s="15">
        <v>27.5</v>
      </c>
      <c r="BT48" s="7">
        <f t="shared" si="21"/>
        <v>3.6496350364964023E-3</v>
      </c>
      <c r="BV48" s="15">
        <v>26.3</v>
      </c>
      <c r="BW48" s="7">
        <f t="shared" si="22"/>
        <v>-4.3636363636363612E-2</v>
      </c>
      <c r="BY48" s="15">
        <v>26.6</v>
      </c>
      <c r="BZ48" s="7">
        <f t="shared" si="23"/>
        <v>1.1406844106463905E-2</v>
      </c>
      <c r="CB48" s="15">
        <v>26.6</v>
      </c>
      <c r="CC48" s="7">
        <f t="shared" si="24"/>
        <v>0</v>
      </c>
      <c r="CE48" s="15">
        <v>27.8</v>
      </c>
      <c r="CF48" s="7">
        <f t="shared" si="25"/>
        <v>4.5112781954887188E-2</v>
      </c>
      <c r="CH48" s="15">
        <v>28.4</v>
      </c>
      <c r="CI48" s="7">
        <f t="shared" si="26"/>
        <v>2.1582733812949562E-2</v>
      </c>
      <c r="CK48" s="15">
        <v>28.1</v>
      </c>
      <c r="CL48" s="7">
        <f t="shared" si="27"/>
        <v>-1.0563380281690042E-2</v>
      </c>
    </row>
    <row r="49" spans="1:90">
      <c r="A49">
        <v>41</v>
      </c>
      <c r="C49">
        <v>20.7</v>
      </c>
      <c r="E49">
        <v>22</v>
      </c>
      <c r="F49" s="2">
        <f t="shared" si="0"/>
        <v>6.2801932367149801E-2</v>
      </c>
      <c r="H49">
        <v>21.8</v>
      </c>
      <c r="I49" s="2">
        <f t="shared" si="1"/>
        <v>-9.0909090909090592E-3</v>
      </c>
      <c r="K49">
        <v>22.6</v>
      </c>
      <c r="L49" s="2">
        <f t="shared" si="2"/>
        <v>3.6697247706422048E-2</v>
      </c>
      <c r="N49">
        <v>23.3</v>
      </c>
      <c r="O49" s="2">
        <f t="shared" si="3"/>
        <v>3.0973451327433597E-2</v>
      </c>
      <c r="Q49">
        <v>23.6</v>
      </c>
      <c r="R49" s="7">
        <f t="shared" si="4"/>
        <v>1.2875536480686725E-2</v>
      </c>
      <c r="T49">
        <v>23.3</v>
      </c>
      <c r="U49" s="8">
        <f t="shared" si="5"/>
        <v>-1.271186440677969E-2</v>
      </c>
      <c r="W49">
        <v>24.3</v>
      </c>
      <c r="X49" s="7">
        <f t="shared" si="6"/>
        <v>4.2918454935622317E-2</v>
      </c>
      <c r="Z49" s="15">
        <v>24.2</v>
      </c>
      <c r="AA49" s="17">
        <f t="shared" si="7"/>
        <v>-4.1152263374486181E-3</v>
      </c>
      <c r="AB49" s="15"/>
      <c r="AC49" s="15"/>
      <c r="AD49" s="17"/>
      <c r="AE49" s="15"/>
      <c r="AF49" s="15"/>
      <c r="AG49" s="17"/>
      <c r="AH49" s="15"/>
      <c r="AI49" s="15"/>
      <c r="AJ49" s="7"/>
      <c r="AM49" s="7"/>
      <c r="AO49" s="15"/>
      <c r="AP49" s="7"/>
      <c r="AS49" s="7"/>
      <c r="AU49" s="15"/>
      <c r="AV49" s="7"/>
      <c r="AX49" s="15"/>
      <c r="AY49" s="7"/>
      <c r="BB49" s="7"/>
      <c r="BD49" s="15"/>
      <c r="BE49" s="7"/>
      <c r="BG49" s="15"/>
      <c r="BH49" s="7"/>
      <c r="BJ49" s="15"/>
      <c r="BK49" s="7"/>
      <c r="BN49" s="7"/>
      <c r="BQ49" s="7"/>
      <c r="BS49" s="15"/>
      <c r="BT49" s="7"/>
      <c r="BV49" s="15"/>
      <c r="BW49" s="7"/>
      <c r="BY49" s="15"/>
      <c r="BZ49" s="7"/>
      <c r="CB49" s="15"/>
      <c r="CC49" s="7"/>
      <c r="CE49" s="15"/>
      <c r="CF49" s="7"/>
      <c r="CH49" s="15"/>
      <c r="CI49" s="7"/>
      <c r="CK49" s="15"/>
      <c r="CL49" s="7"/>
    </row>
    <row r="50" spans="1:90">
      <c r="A50">
        <v>42</v>
      </c>
      <c r="C50">
        <v>21</v>
      </c>
      <c r="E50">
        <v>22.5</v>
      </c>
      <c r="F50" s="2">
        <f t="shared" si="0"/>
        <v>7.1428571428571425E-2</v>
      </c>
      <c r="H50">
        <v>22.9</v>
      </c>
      <c r="I50" s="2">
        <f t="shared" si="1"/>
        <v>1.7777777777777715E-2</v>
      </c>
      <c r="K50">
        <v>23.3</v>
      </c>
      <c r="L50" s="2">
        <f t="shared" si="2"/>
        <v>1.7467248908297036E-2</v>
      </c>
      <c r="N50">
        <v>22.9</v>
      </c>
      <c r="O50" s="2">
        <f t="shared" si="3"/>
        <v>-1.7167381974249017E-2</v>
      </c>
      <c r="Q50">
        <v>23.6</v>
      </c>
      <c r="R50" s="7">
        <f t="shared" si="4"/>
        <v>3.0567685589519777E-2</v>
      </c>
      <c r="T50">
        <v>23.5</v>
      </c>
      <c r="U50" s="7">
        <f t="shared" si="5"/>
        <v>-4.2372881355932802E-3</v>
      </c>
      <c r="W50">
        <v>23.6</v>
      </c>
      <c r="X50" s="7">
        <f t="shared" si="6"/>
        <v>4.255319148936231E-3</v>
      </c>
      <c r="Z50" s="15">
        <v>23.3</v>
      </c>
      <c r="AA50" s="17">
        <f t="shared" si="7"/>
        <v>-1.271186440677969E-2</v>
      </c>
      <c r="AB50" s="15"/>
      <c r="AC50" s="15">
        <v>22</v>
      </c>
      <c r="AD50" s="17">
        <f t="shared" si="8"/>
        <v>-5.5793991416309044E-2</v>
      </c>
      <c r="AE50" s="15"/>
      <c r="AF50" s="15">
        <v>22.9</v>
      </c>
      <c r="AG50" s="17">
        <f t="shared" si="9"/>
        <v>4.0909090909090846E-2</v>
      </c>
      <c r="AH50" s="15"/>
      <c r="AI50" s="15">
        <v>23</v>
      </c>
      <c r="AJ50" s="7">
        <f t="shared" si="10"/>
        <v>4.366812227074298E-3</v>
      </c>
      <c r="AL50" s="15">
        <v>23.6</v>
      </c>
      <c r="AM50" s="7">
        <f t="shared" si="11"/>
        <v>2.6086956521739191E-2</v>
      </c>
      <c r="AO50" s="15">
        <v>23.8</v>
      </c>
      <c r="AP50" s="7">
        <f t="shared" si="12"/>
        <v>8.4745762711864094E-3</v>
      </c>
      <c r="AR50">
        <v>22.4</v>
      </c>
      <c r="AS50" s="7">
        <f>(AR50-AL50)/AL50</f>
        <v>-5.0847457627118758E-2</v>
      </c>
      <c r="AU50" s="15">
        <v>23.1</v>
      </c>
      <c r="AV50" s="7">
        <f t="shared" si="13"/>
        <v>-2.9411764705882321E-2</v>
      </c>
      <c r="AX50" s="15">
        <v>22.7</v>
      </c>
      <c r="AY50" s="7">
        <f t="shared" si="14"/>
        <v>1.3392857142857175E-2</v>
      </c>
      <c r="BA50" s="15">
        <v>23.1</v>
      </c>
      <c r="BB50" s="7">
        <f t="shared" si="15"/>
        <v>1.7621145374449435E-2</v>
      </c>
      <c r="BD50" s="15">
        <v>21</v>
      </c>
      <c r="BE50" s="7">
        <f t="shared" si="16"/>
        <v>-9.0909090909090967E-2</v>
      </c>
      <c r="BG50" s="15">
        <v>22.2</v>
      </c>
      <c r="BH50" s="7">
        <f t="shared" si="17"/>
        <v>5.7142857142857106E-2</v>
      </c>
      <c r="BJ50" s="15">
        <v>22.5</v>
      </c>
      <c r="BK50" s="7">
        <f t="shared" si="18"/>
        <v>1.3513513513513545E-2</v>
      </c>
      <c r="BM50">
        <v>22.7</v>
      </c>
      <c r="BN50" s="7">
        <f t="shared" si="19"/>
        <v>8.8888888888888577E-3</v>
      </c>
      <c r="BP50" s="15">
        <v>19.899999999999999</v>
      </c>
      <c r="BQ50" s="7">
        <f t="shared" si="20"/>
        <v>-0.1233480176211454</v>
      </c>
      <c r="BS50" s="15">
        <v>22.1</v>
      </c>
      <c r="BT50" s="7">
        <f t="shared" si="21"/>
        <v>0.11055276381909562</v>
      </c>
      <c r="BV50" s="15">
        <v>21.3</v>
      </c>
      <c r="BW50" s="7">
        <f t="shared" si="22"/>
        <v>-3.6199095022624465E-2</v>
      </c>
      <c r="BY50" s="15">
        <v>22.2</v>
      </c>
      <c r="BZ50" s="7">
        <f t="shared" si="23"/>
        <v>4.2253521126760493E-2</v>
      </c>
      <c r="CB50" s="15">
        <v>20.8</v>
      </c>
      <c r="CC50" s="7">
        <f t="shared" si="24"/>
        <v>-6.3063063063063002E-2</v>
      </c>
      <c r="CE50" s="15">
        <v>21.6</v>
      </c>
      <c r="CF50" s="7">
        <f t="shared" si="25"/>
        <v>3.8461538461538491E-2</v>
      </c>
      <c r="CH50" s="15">
        <v>20.2</v>
      </c>
      <c r="CI50" s="7">
        <f t="shared" si="26"/>
        <v>-6.4814814814814908E-2</v>
      </c>
      <c r="CK50" s="15">
        <v>19.5</v>
      </c>
      <c r="CL50" s="7">
        <f t="shared" si="27"/>
        <v>-3.4653465346534622E-2</v>
      </c>
    </row>
    <row r="51" spans="1:90">
      <c r="A51">
        <v>43</v>
      </c>
      <c r="C51">
        <v>22.9</v>
      </c>
      <c r="E51">
        <v>23.6</v>
      </c>
      <c r="F51" s="2">
        <f t="shared" si="0"/>
        <v>3.0567685589519777E-2</v>
      </c>
      <c r="H51">
        <v>22.4</v>
      </c>
      <c r="I51" s="2">
        <f t="shared" si="1"/>
        <v>-5.0847457627118758E-2</v>
      </c>
      <c r="K51">
        <v>23.7</v>
      </c>
      <c r="L51" s="2">
        <f t="shared" si="2"/>
        <v>5.8035714285714322E-2</v>
      </c>
      <c r="N51">
        <v>23.5</v>
      </c>
      <c r="O51" s="2">
        <f t="shared" si="3"/>
        <v>-8.4388185654008137E-3</v>
      </c>
      <c r="Q51">
        <v>24.9</v>
      </c>
      <c r="R51" s="7">
        <f t="shared" si="4"/>
        <v>5.9574468085106323E-2</v>
      </c>
      <c r="T51">
        <v>24.9</v>
      </c>
      <c r="U51" s="7">
        <f t="shared" si="5"/>
        <v>0</v>
      </c>
      <c r="W51">
        <v>25.9</v>
      </c>
      <c r="X51" s="7">
        <f t="shared" si="6"/>
        <v>4.0160642570281124E-2</v>
      </c>
      <c r="Z51" s="15"/>
      <c r="AA51" s="17"/>
      <c r="AB51" s="15"/>
      <c r="AC51" s="15"/>
      <c r="AD51" s="17"/>
      <c r="AE51" s="15"/>
      <c r="AF51" s="15"/>
      <c r="AG51" s="17"/>
      <c r="AH51" s="15"/>
      <c r="AI51" s="15"/>
      <c r="AJ51" s="7"/>
      <c r="AM51" s="7"/>
      <c r="AO51" s="15"/>
      <c r="AP51" s="7"/>
      <c r="AS51" s="7"/>
      <c r="AU51" s="15"/>
      <c r="AV51" s="7"/>
      <c r="AX51" s="15"/>
      <c r="AY51" s="7"/>
      <c r="BB51" s="7"/>
      <c r="BD51" s="15"/>
      <c r="BE51" s="7"/>
      <c r="BG51" s="15"/>
      <c r="BH51" s="7"/>
      <c r="BJ51" s="15"/>
      <c r="BK51" s="7"/>
      <c r="BN51" s="7"/>
      <c r="BQ51" s="7"/>
      <c r="BS51" s="15"/>
      <c r="BT51" s="7"/>
      <c r="BV51" s="15"/>
      <c r="BW51" s="7"/>
      <c r="BY51" s="15"/>
      <c r="BZ51" s="7"/>
      <c r="CB51" s="15"/>
      <c r="CC51" s="7"/>
      <c r="CE51" s="15"/>
      <c r="CF51" s="7"/>
      <c r="CH51" s="15"/>
      <c r="CI51" s="7"/>
      <c r="CK51" s="15"/>
      <c r="CL51" s="7"/>
    </row>
    <row r="52" spans="1:90">
      <c r="A52">
        <v>44</v>
      </c>
      <c r="C52">
        <v>22</v>
      </c>
      <c r="E52">
        <v>22.9</v>
      </c>
      <c r="F52" s="2">
        <f t="shared" si="0"/>
        <v>4.0909090909090846E-2</v>
      </c>
      <c r="H52">
        <v>23.8</v>
      </c>
      <c r="I52" s="2">
        <f t="shared" si="1"/>
        <v>3.9301310043668221E-2</v>
      </c>
      <c r="K52">
        <v>24.2</v>
      </c>
      <c r="L52" s="2">
        <f t="shared" si="2"/>
        <v>1.6806722689075571E-2</v>
      </c>
      <c r="N52">
        <v>24.8</v>
      </c>
      <c r="O52" s="2">
        <f t="shared" si="3"/>
        <v>2.4793388429752126E-2</v>
      </c>
      <c r="Q52">
        <v>25.3</v>
      </c>
      <c r="R52" s="7">
        <f t="shared" si="4"/>
        <v>2.0161290322580645E-2</v>
      </c>
      <c r="T52">
        <v>25</v>
      </c>
      <c r="U52" s="8">
        <f t="shared" si="5"/>
        <v>-1.185770750988145E-2</v>
      </c>
      <c r="W52">
        <v>26.6</v>
      </c>
      <c r="X52" s="7">
        <f t="shared" si="6"/>
        <v>6.4000000000000057E-2</v>
      </c>
      <c r="Z52" s="15"/>
      <c r="AA52" s="17"/>
      <c r="AB52" s="15"/>
      <c r="AC52" s="15"/>
      <c r="AD52" s="17"/>
      <c r="AE52" s="15"/>
      <c r="AF52" s="15"/>
      <c r="AG52" s="17"/>
      <c r="AH52" s="15"/>
      <c r="AI52" s="15"/>
      <c r="AJ52" s="7"/>
      <c r="AM52" s="7"/>
      <c r="AO52" s="15"/>
      <c r="AP52" s="7"/>
      <c r="AS52" s="7"/>
      <c r="AU52" s="15"/>
      <c r="AV52" s="7"/>
      <c r="AX52" s="15"/>
      <c r="AY52" s="7"/>
      <c r="BB52" s="7"/>
      <c r="BD52" s="15"/>
      <c r="BE52" s="7"/>
      <c r="BG52" s="15"/>
      <c r="BH52" s="7"/>
      <c r="BJ52" s="15"/>
      <c r="BK52" s="7"/>
      <c r="BN52" s="7"/>
      <c r="BQ52" s="7"/>
      <c r="BS52" s="15"/>
      <c r="BT52" s="7"/>
      <c r="BV52" s="15"/>
      <c r="BW52" s="7"/>
      <c r="BY52" s="15"/>
      <c r="BZ52" s="7"/>
      <c r="CB52" s="15"/>
      <c r="CC52" s="7"/>
      <c r="CE52" s="15"/>
      <c r="CF52" s="7"/>
      <c r="CH52" s="15"/>
      <c r="CI52" s="7"/>
      <c r="CK52" s="15"/>
      <c r="CL52" s="7"/>
    </row>
    <row r="53" spans="1:90">
      <c r="A53">
        <v>45</v>
      </c>
      <c r="C53">
        <v>22.4</v>
      </c>
      <c r="E53">
        <v>23.6</v>
      </c>
      <c r="F53" s="2">
        <f t="shared" si="0"/>
        <v>5.35714285714287E-2</v>
      </c>
      <c r="H53">
        <v>23.6</v>
      </c>
      <c r="I53" s="2">
        <f t="shared" si="1"/>
        <v>0</v>
      </c>
      <c r="K53">
        <v>24.4</v>
      </c>
      <c r="L53" s="2">
        <f t="shared" si="2"/>
        <v>3.3898305084745638E-2</v>
      </c>
      <c r="N53">
        <v>24.2</v>
      </c>
      <c r="O53" s="2">
        <f t="shared" si="3"/>
        <v>-8.1967213114753808E-3</v>
      </c>
      <c r="Q53">
        <v>25</v>
      </c>
      <c r="R53" s="7">
        <f t="shared" si="4"/>
        <v>3.305785123966945E-2</v>
      </c>
      <c r="T53">
        <v>24.3</v>
      </c>
      <c r="U53" s="8">
        <f t="shared" si="5"/>
        <v>-2.7999999999999973E-2</v>
      </c>
      <c r="W53">
        <v>25.4</v>
      </c>
      <c r="X53" s="7">
        <f t="shared" si="6"/>
        <v>4.5267489711934068E-2</v>
      </c>
      <c r="Z53" s="15">
        <v>26</v>
      </c>
      <c r="AA53" s="17">
        <f t="shared" si="7"/>
        <v>2.3622047244094547E-2</v>
      </c>
      <c r="AB53" s="15"/>
      <c r="AC53" s="15">
        <v>25.4</v>
      </c>
      <c r="AD53" s="17">
        <f t="shared" si="8"/>
        <v>-2.307692307692313E-2</v>
      </c>
      <c r="AE53" s="15"/>
      <c r="AF53" s="15">
        <v>25.9</v>
      </c>
      <c r="AG53" s="17">
        <f t="shared" si="9"/>
        <v>1.968503937007874E-2</v>
      </c>
      <c r="AH53" s="15"/>
      <c r="AI53" s="15">
        <v>26.4</v>
      </c>
      <c r="AJ53" s="7">
        <f t="shared" si="10"/>
        <v>1.9305019305019305E-2</v>
      </c>
      <c r="AL53" s="15">
        <v>26.2</v>
      </c>
      <c r="AM53" s="7">
        <f t="shared" si="11"/>
        <v>-7.5757575757575491E-3</v>
      </c>
      <c r="AO53" s="15">
        <v>27.1</v>
      </c>
      <c r="AP53" s="7">
        <f t="shared" si="12"/>
        <v>3.4351145038168024E-2</v>
      </c>
      <c r="AR53">
        <v>25.8</v>
      </c>
      <c r="AS53" s="7">
        <f>(AR53-AL53)/AL53</f>
        <v>-1.526717557251903E-2</v>
      </c>
      <c r="AU53" s="15">
        <v>26.9</v>
      </c>
      <c r="AV53" s="7">
        <f t="shared" si="13"/>
        <v>-7.3800738007381121E-3</v>
      </c>
      <c r="AX53" s="15">
        <v>26.3</v>
      </c>
      <c r="AY53" s="7">
        <f t="shared" si="14"/>
        <v>1.937984496124031E-2</v>
      </c>
      <c r="BA53" s="15">
        <v>26.5</v>
      </c>
      <c r="BB53" s="7">
        <f t="shared" si="15"/>
        <v>7.6045627376425586E-3</v>
      </c>
      <c r="BD53" s="15">
        <v>26.1</v>
      </c>
      <c r="BE53" s="7">
        <f t="shared" si="16"/>
        <v>-1.5094339622641456E-2</v>
      </c>
      <c r="BG53" s="15">
        <v>26.3</v>
      </c>
      <c r="BH53" s="7">
        <f t="shared" si="17"/>
        <v>7.6628352490421183E-3</v>
      </c>
      <c r="BJ53" s="15">
        <v>26.6</v>
      </c>
      <c r="BK53" s="7">
        <f t="shared" si="18"/>
        <v>1.1406844106463905E-2</v>
      </c>
      <c r="BM53">
        <v>26.2</v>
      </c>
      <c r="BN53" s="7">
        <f t="shared" si="19"/>
        <v>-1.5037593984962485E-2</v>
      </c>
      <c r="BP53" s="15">
        <v>27</v>
      </c>
      <c r="BQ53" s="7">
        <f t="shared" si="20"/>
        <v>3.0534351145038195E-2</v>
      </c>
      <c r="BS53" s="15">
        <v>27.3</v>
      </c>
      <c r="BT53" s="7">
        <f t="shared" si="21"/>
        <v>1.1111111111111138E-2</v>
      </c>
      <c r="BV53" s="15">
        <v>26.6</v>
      </c>
      <c r="BW53" s="7">
        <f t="shared" si="22"/>
        <v>-2.5641025641025616E-2</v>
      </c>
      <c r="BY53" s="15">
        <v>26.8</v>
      </c>
      <c r="BZ53" s="7">
        <f t="shared" si="23"/>
        <v>7.5187969924811757E-3</v>
      </c>
      <c r="CB53" s="15">
        <v>26.7</v>
      </c>
      <c r="CC53" s="7">
        <f t="shared" si="24"/>
        <v>-3.7313432835821424E-3</v>
      </c>
      <c r="CE53" s="15">
        <v>27.5</v>
      </c>
      <c r="CF53" s="7">
        <f t="shared" si="25"/>
        <v>2.9962546816479429E-2</v>
      </c>
      <c r="CH53" s="15">
        <v>27.7</v>
      </c>
      <c r="CI53" s="7">
        <f t="shared" si="26"/>
        <v>7.2727272727272467E-3</v>
      </c>
      <c r="CK53" s="15">
        <v>26.7</v>
      </c>
      <c r="CL53" s="7">
        <f t="shared" si="27"/>
        <v>-3.6101083032490974E-2</v>
      </c>
    </row>
    <row r="54" spans="1:90">
      <c r="A54">
        <v>46</v>
      </c>
      <c r="C54">
        <v>20.2</v>
      </c>
      <c r="E54">
        <v>20.7</v>
      </c>
      <c r="F54" s="2">
        <f t="shared" si="0"/>
        <v>2.4752475247524754E-2</v>
      </c>
      <c r="H54">
        <v>21.8</v>
      </c>
      <c r="I54" s="2">
        <f t="shared" si="1"/>
        <v>5.3140096618357557E-2</v>
      </c>
      <c r="K54">
        <v>22</v>
      </c>
      <c r="L54" s="2">
        <f t="shared" si="2"/>
        <v>9.1743119266054721E-3</v>
      </c>
      <c r="N54">
        <v>22.1</v>
      </c>
      <c r="O54" s="2">
        <f t="shared" si="3"/>
        <v>4.5454545454546103E-3</v>
      </c>
      <c r="Q54">
        <v>22.4</v>
      </c>
      <c r="R54" s="7">
        <f t="shared" si="4"/>
        <v>1.3574660633484033E-2</v>
      </c>
      <c r="T54">
        <v>23</v>
      </c>
      <c r="U54" s="7">
        <f t="shared" si="5"/>
        <v>2.678571428571435E-2</v>
      </c>
      <c r="W54">
        <v>24.1</v>
      </c>
      <c r="X54" s="7">
        <f t="shared" si="6"/>
        <v>4.7826086956521803E-2</v>
      </c>
      <c r="Z54" s="15">
        <v>23.9</v>
      </c>
      <c r="AA54" s="17">
        <f t="shared" si="7"/>
        <v>-8.2987551867221097E-3</v>
      </c>
      <c r="AB54" s="15"/>
      <c r="AC54" s="15">
        <v>22.6</v>
      </c>
      <c r="AD54" s="17">
        <f t="shared" si="8"/>
        <v>-5.4393305439330429E-2</v>
      </c>
      <c r="AE54" s="15"/>
      <c r="AF54" s="15">
        <v>23</v>
      </c>
      <c r="AG54" s="17">
        <f t="shared" si="9"/>
        <v>1.7699115044247725E-2</v>
      </c>
      <c r="AH54" s="15"/>
      <c r="AI54" s="15">
        <v>22.7</v>
      </c>
      <c r="AJ54" s="7">
        <f t="shared" si="10"/>
        <v>-1.3043478260869596E-2</v>
      </c>
      <c r="AL54" s="15">
        <v>23</v>
      </c>
      <c r="AM54" s="7">
        <f t="shared" si="11"/>
        <v>1.3215859030837036E-2</v>
      </c>
      <c r="AO54" s="15">
        <v>23.2</v>
      </c>
      <c r="AP54" s="7">
        <f t="shared" si="12"/>
        <v>8.6956521739130124E-3</v>
      </c>
      <c r="AR54">
        <v>22.7</v>
      </c>
      <c r="AS54" s="7">
        <f>(AR54-AL54)/AL54</f>
        <v>-1.3043478260869596E-2</v>
      </c>
      <c r="AU54" s="15">
        <v>23.7</v>
      </c>
      <c r="AV54" s="7">
        <f t="shared" si="13"/>
        <v>2.1551724137931036E-2</v>
      </c>
      <c r="AX54" s="15">
        <v>23.7</v>
      </c>
      <c r="AY54" s="7">
        <f t="shared" si="14"/>
        <v>4.405286343612335E-2</v>
      </c>
      <c r="BA54" s="15">
        <v>23</v>
      </c>
      <c r="BB54" s="7">
        <f t="shared" si="15"/>
        <v>-2.9535864978902926E-2</v>
      </c>
      <c r="BD54" s="15">
        <v>22.8</v>
      </c>
      <c r="BE54" s="7">
        <f t="shared" si="16"/>
        <v>-8.6956521739130124E-3</v>
      </c>
      <c r="BG54" s="15">
        <v>22.8</v>
      </c>
      <c r="BH54" s="7">
        <f t="shared" si="17"/>
        <v>0</v>
      </c>
      <c r="BJ54" s="15">
        <v>23</v>
      </c>
      <c r="BK54" s="7">
        <f t="shared" si="18"/>
        <v>8.7719298245613718E-3</v>
      </c>
      <c r="BM54">
        <v>23.1</v>
      </c>
      <c r="BN54" s="7">
        <f t="shared" si="19"/>
        <v>4.3478260869565834E-3</v>
      </c>
      <c r="BP54" s="15">
        <v>22.9</v>
      </c>
      <c r="BQ54" s="7">
        <f t="shared" si="20"/>
        <v>-8.6580086580087812E-3</v>
      </c>
      <c r="BS54" s="15">
        <v>22.9</v>
      </c>
      <c r="BT54" s="7">
        <f t="shared" si="21"/>
        <v>0</v>
      </c>
      <c r="BV54" s="15">
        <v>21.9</v>
      </c>
      <c r="BW54" s="7">
        <f t="shared" si="22"/>
        <v>-4.3668122270742363E-2</v>
      </c>
      <c r="BY54" s="15">
        <v>22</v>
      </c>
      <c r="BZ54" s="7">
        <f t="shared" si="23"/>
        <v>4.5662100456621653E-3</v>
      </c>
      <c r="CB54" s="15">
        <v>21.2</v>
      </c>
      <c r="CC54" s="7">
        <f t="shared" si="24"/>
        <v>-3.6363636363636397E-2</v>
      </c>
      <c r="CE54" s="15">
        <v>22.5</v>
      </c>
      <c r="CF54" s="7">
        <f t="shared" si="25"/>
        <v>6.1320754716981167E-2</v>
      </c>
      <c r="CH54" s="15">
        <v>21.2</v>
      </c>
      <c r="CI54" s="7">
        <f t="shared" si="26"/>
        <v>-5.777777777777781E-2</v>
      </c>
      <c r="CK54" s="15">
        <v>21.3</v>
      </c>
      <c r="CL54" s="7">
        <f t="shared" si="27"/>
        <v>4.7169811320755392E-3</v>
      </c>
    </row>
    <row r="55" spans="1:90">
      <c r="A55">
        <v>47</v>
      </c>
      <c r="C55">
        <v>21.9</v>
      </c>
      <c r="E55">
        <v>22.3</v>
      </c>
      <c r="F55" s="2">
        <f t="shared" si="0"/>
        <v>1.8264840182648501E-2</v>
      </c>
      <c r="H55">
        <v>22.3</v>
      </c>
      <c r="I55" s="2">
        <f t="shared" si="1"/>
        <v>0</v>
      </c>
      <c r="K55">
        <v>22.8</v>
      </c>
      <c r="L55" s="2">
        <f t="shared" si="2"/>
        <v>2.2421524663677129E-2</v>
      </c>
      <c r="N55">
        <v>23.2</v>
      </c>
      <c r="O55" s="2">
        <f t="shared" si="3"/>
        <v>1.7543859649122744E-2</v>
      </c>
      <c r="Q55">
        <v>23.8</v>
      </c>
      <c r="R55" s="7">
        <f t="shared" si="4"/>
        <v>2.5862068965517303E-2</v>
      </c>
      <c r="T55">
        <v>23</v>
      </c>
      <c r="U55" s="8">
        <f t="shared" si="5"/>
        <v>-3.3613445378151287E-2</v>
      </c>
      <c r="W55">
        <v>24.1</v>
      </c>
      <c r="X55" s="7">
        <f t="shared" si="6"/>
        <v>4.7826086956521803E-2</v>
      </c>
      <c r="Z55" s="15">
        <v>23.3</v>
      </c>
      <c r="AA55" s="17">
        <f t="shared" si="7"/>
        <v>-3.3195020746887995E-2</v>
      </c>
      <c r="AB55" s="15"/>
      <c r="AC55" s="15">
        <v>23.4</v>
      </c>
      <c r="AD55" s="17">
        <f t="shared" si="8"/>
        <v>4.2918454935621398E-3</v>
      </c>
      <c r="AE55" s="15"/>
      <c r="AF55" s="15">
        <v>26</v>
      </c>
      <c r="AG55" s="17">
        <f t="shared" si="9"/>
        <v>0.11111111111111117</v>
      </c>
      <c r="AH55" s="15"/>
      <c r="AI55" s="15">
        <v>24.5</v>
      </c>
      <c r="AJ55" s="7">
        <f t="shared" si="10"/>
        <v>-5.7692307692307696E-2</v>
      </c>
      <c r="AL55" s="15">
        <v>23.3</v>
      </c>
      <c r="AM55" s="7">
        <f t="shared" si="11"/>
        <v>-4.8979591836734664E-2</v>
      </c>
      <c r="AO55" s="15">
        <v>25.8</v>
      </c>
      <c r="AP55" s="7">
        <f t="shared" si="12"/>
        <v>0.1072961373390558</v>
      </c>
      <c r="AR55">
        <v>24.7</v>
      </c>
      <c r="AS55" s="7">
        <f>(AR55-AL55)/AL55</f>
        <v>6.0085836909871182E-2</v>
      </c>
      <c r="AU55" s="15">
        <v>25.1</v>
      </c>
      <c r="AV55" s="7">
        <f t="shared" si="13"/>
        <v>-2.7131782945736406E-2</v>
      </c>
      <c r="AX55" s="15">
        <v>25.3</v>
      </c>
      <c r="AY55" s="7">
        <f t="shared" si="14"/>
        <v>2.4291497975708561E-2</v>
      </c>
      <c r="BA55" s="15">
        <v>24.6</v>
      </c>
      <c r="BB55" s="7">
        <f t="shared" si="15"/>
        <v>-2.7667984189723292E-2</v>
      </c>
      <c r="BD55" s="15">
        <v>23.9</v>
      </c>
      <c r="BE55" s="7">
        <f t="shared" si="16"/>
        <v>-2.8455284552845642E-2</v>
      </c>
      <c r="BG55" s="15">
        <v>24.5</v>
      </c>
      <c r="BH55" s="7">
        <f t="shared" si="17"/>
        <v>2.5104602510460313E-2</v>
      </c>
      <c r="BJ55" s="15">
        <v>24.4</v>
      </c>
      <c r="BK55" s="7">
        <f t="shared" si="18"/>
        <v>-4.0816326530612821E-3</v>
      </c>
      <c r="BM55">
        <v>24.8</v>
      </c>
      <c r="BN55" s="7">
        <f t="shared" si="19"/>
        <v>1.6393442622950907E-2</v>
      </c>
      <c r="BP55" s="15">
        <v>25.8</v>
      </c>
      <c r="BQ55" s="7">
        <f t="shared" si="20"/>
        <v>4.0322580645161289E-2</v>
      </c>
      <c r="BS55" s="15">
        <v>24.2</v>
      </c>
      <c r="BT55" s="7">
        <f t="shared" si="21"/>
        <v>-6.2015503875969047E-2</v>
      </c>
      <c r="BV55" s="15">
        <v>24.2</v>
      </c>
      <c r="BW55" s="7">
        <f t="shared" si="22"/>
        <v>0</v>
      </c>
      <c r="BY55" s="15">
        <v>24.2</v>
      </c>
      <c r="BZ55" s="7">
        <f t="shared" si="23"/>
        <v>0</v>
      </c>
      <c r="CB55" s="15">
        <v>23.7</v>
      </c>
      <c r="CC55" s="7">
        <f t="shared" si="24"/>
        <v>-2.0661157024793389E-2</v>
      </c>
      <c r="CE55" s="15">
        <v>25.6</v>
      </c>
      <c r="CF55" s="7">
        <f t="shared" si="25"/>
        <v>8.0168776371308106E-2</v>
      </c>
      <c r="CH55" s="15">
        <v>25.2</v>
      </c>
      <c r="CI55" s="7">
        <f t="shared" si="26"/>
        <v>-1.5625000000000083E-2</v>
      </c>
      <c r="CK55" s="15">
        <v>24.8</v>
      </c>
      <c r="CL55" s="7">
        <f t="shared" si="27"/>
        <v>-1.5873015873015817E-2</v>
      </c>
    </row>
    <row r="56" spans="1:90">
      <c r="A56">
        <v>48</v>
      </c>
      <c r="C56">
        <v>20.7</v>
      </c>
      <c r="E56">
        <v>22.2</v>
      </c>
      <c r="F56" s="2">
        <f t="shared" si="0"/>
        <v>7.2463768115942032E-2</v>
      </c>
      <c r="H56">
        <v>22.5</v>
      </c>
      <c r="I56" s="2">
        <f t="shared" si="1"/>
        <v>1.3513513513513545E-2</v>
      </c>
      <c r="K56">
        <v>23.8</v>
      </c>
      <c r="L56" s="2">
        <f t="shared" si="2"/>
        <v>5.777777777777781E-2</v>
      </c>
      <c r="N56">
        <v>23.2</v>
      </c>
      <c r="O56" s="2">
        <f t="shared" si="3"/>
        <v>-2.5210084033613505E-2</v>
      </c>
      <c r="Q56">
        <v>23.3</v>
      </c>
      <c r="R56" s="7">
        <f t="shared" si="4"/>
        <v>4.3103448275862684E-3</v>
      </c>
      <c r="T56">
        <v>23.5</v>
      </c>
      <c r="U56" s="7">
        <f t="shared" si="5"/>
        <v>8.5836909871244323E-3</v>
      </c>
      <c r="W56">
        <v>24.6</v>
      </c>
      <c r="X56" s="7">
        <f t="shared" si="6"/>
        <v>4.6808510638297933E-2</v>
      </c>
      <c r="Z56" s="15">
        <v>24</v>
      </c>
      <c r="AA56" s="17">
        <f t="shared" si="7"/>
        <v>-2.4390243902439081E-2</v>
      </c>
      <c r="AB56" s="15"/>
      <c r="AC56" s="15">
        <v>22.4</v>
      </c>
      <c r="AD56" s="17">
        <f t="shared" si="8"/>
        <v>-6.6666666666666721E-2</v>
      </c>
      <c r="AE56" s="15"/>
      <c r="AF56" s="15">
        <v>23.1</v>
      </c>
      <c r="AG56" s="17">
        <f t="shared" si="9"/>
        <v>3.1250000000000132E-2</v>
      </c>
      <c r="AH56" s="15"/>
      <c r="AI56" s="15">
        <v>22.3</v>
      </c>
      <c r="AJ56" s="7">
        <f t="shared" si="10"/>
        <v>-3.463203463203466E-2</v>
      </c>
      <c r="AL56" s="15">
        <v>22.6</v>
      </c>
      <c r="AM56" s="7">
        <f t="shared" si="11"/>
        <v>1.345291479820631E-2</v>
      </c>
      <c r="AO56" s="15">
        <v>23</v>
      </c>
      <c r="AP56" s="7">
        <f t="shared" si="12"/>
        <v>1.7699115044247725E-2</v>
      </c>
      <c r="AR56">
        <v>22.5</v>
      </c>
      <c r="AS56" s="7">
        <f>(AR56-AL56)/AL56</f>
        <v>-4.4247787610620093E-3</v>
      </c>
      <c r="AU56" s="15">
        <v>23.2</v>
      </c>
      <c r="AV56" s="7">
        <f t="shared" si="13"/>
        <v>8.6956521739130124E-3</v>
      </c>
      <c r="AX56" s="15">
        <v>23.1</v>
      </c>
      <c r="AY56" s="7">
        <f t="shared" si="14"/>
        <v>2.6666666666666731E-2</v>
      </c>
      <c r="BA56" s="15">
        <v>22.3</v>
      </c>
      <c r="BB56" s="7">
        <f t="shared" si="15"/>
        <v>-3.463203463203466E-2</v>
      </c>
      <c r="BD56" s="15">
        <v>22.1</v>
      </c>
      <c r="BE56" s="7">
        <f t="shared" si="16"/>
        <v>-8.9686098654708207E-3</v>
      </c>
      <c r="BG56" s="15">
        <v>22.3</v>
      </c>
      <c r="BH56" s="7">
        <f t="shared" si="17"/>
        <v>9.0497737556560764E-3</v>
      </c>
      <c r="BJ56" s="15">
        <v>22.7</v>
      </c>
      <c r="BK56" s="7">
        <f t="shared" si="18"/>
        <v>1.7937219730941641E-2</v>
      </c>
      <c r="BM56">
        <v>22.8</v>
      </c>
      <c r="BN56" s="7">
        <f t="shared" si="19"/>
        <v>4.4052863436123977E-3</v>
      </c>
      <c r="BP56" s="15">
        <v>23.1</v>
      </c>
      <c r="BQ56" s="7">
        <f t="shared" si="20"/>
        <v>1.3157894736842136E-2</v>
      </c>
      <c r="BS56" s="15">
        <v>23.3</v>
      </c>
      <c r="BT56" s="7">
        <f t="shared" si="21"/>
        <v>8.6580086580086268E-3</v>
      </c>
      <c r="BV56" s="15">
        <v>22</v>
      </c>
      <c r="BW56" s="7">
        <f t="shared" si="22"/>
        <v>-5.5793991416309044E-2</v>
      </c>
      <c r="BY56" s="15">
        <v>22.8</v>
      </c>
      <c r="BZ56" s="7">
        <f t="shared" si="23"/>
        <v>3.6363636363636397E-2</v>
      </c>
      <c r="CB56" s="15">
        <v>21.8</v>
      </c>
      <c r="CC56" s="7">
        <f t="shared" si="24"/>
        <v>-4.3859649122807015E-2</v>
      </c>
      <c r="CE56" s="15">
        <v>22.7</v>
      </c>
      <c r="CF56" s="7">
        <f t="shared" si="25"/>
        <v>4.1284403669724704E-2</v>
      </c>
      <c r="CH56" s="15">
        <v>21.7</v>
      </c>
      <c r="CI56" s="7">
        <f t="shared" si="26"/>
        <v>-4.405286343612335E-2</v>
      </c>
      <c r="CK56" s="15">
        <v>22.6</v>
      </c>
      <c r="CL56" s="7">
        <f t="shared" si="27"/>
        <v>4.1474654377880282E-2</v>
      </c>
    </row>
    <row r="57" spans="1:90">
      <c r="A57">
        <v>49</v>
      </c>
      <c r="C57">
        <v>18.600000000000001</v>
      </c>
      <c r="E57">
        <v>19.399999999999999</v>
      </c>
      <c r="F57" s="2">
        <f t="shared" si="0"/>
        <v>4.3010752688171887E-2</v>
      </c>
      <c r="H57">
        <v>19.3</v>
      </c>
      <c r="I57" s="2">
        <f t="shared" si="1"/>
        <v>-5.1546391752576226E-3</v>
      </c>
      <c r="K57">
        <v>20.7</v>
      </c>
      <c r="L57" s="2">
        <f t="shared" si="2"/>
        <v>7.2538860103626868E-2</v>
      </c>
      <c r="N57">
        <v>20.9</v>
      </c>
      <c r="O57" s="2">
        <f t="shared" si="3"/>
        <v>9.6618357487922371E-3</v>
      </c>
      <c r="Q57">
        <v>21.5</v>
      </c>
      <c r="R57" s="7">
        <f t="shared" si="4"/>
        <v>2.8708133971291936E-2</v>
      </c>
      <c r="T57">
        <v>21.3</v>
      </c>
      <c r="U57" s="8">
        <f t="shared" si="5"/>
        <v>-9.3023255813953157E-3</v>
      </c>
      <c r="W57">
        <v>22.6</v>
      </c>
      <c r="X57" s="7">
        <f t="shared" si="6"/>
        <v>6.1032863849765293E-2</v>
      </c>
      <c r="Z57" s="15">
        <v>22.6</v>
      </c>
      <c r="AA57" s="17">
        <f t="shared" si="7"/>
        <v>0</v>
      </c>
      <c r="AB57" s="15"/>
      <c r="AC57" s="15">
        <v>22.3</v>
      </c>
      <c r="AD57" s="17">
        <f t="shared" si="8"/>
        <v>-1.3274336283185872E-2</v>
      </c>
      <c r="AE57" s="15"/>
      <c r="AF57" s="15">
        <v>24</v>
      </c>
      <c r="AG57" s="17">
        <f t="shared" si="9"/>
        <v>7.6233183856502212E-2</v>
      </c>
      <c r="AH57" s="15"/>
      <c r="AI57" s="15">
        <v>24.3</v>
      </c>
      <c r="AJ57" s="7">
        <f t="shared" si="10"/>
        <v>1.250000000000003E-2</v>
      </c>
      <c r="AL57" s="15">
        <v>24.3</v>
      </c>
      <c r="AM57" s="7">
        <f t="shared" si="11"/>
        <v>0</v>
      </c>
      <c r="AO57" s="15">
        <v>23.2</v>
      </c>
      <c r="AP57" s="7">
        <f t="shared" si="12"/>
        <v>-4.5267489711934214E-2</v>
      </c>
      <c r="AR57">
        <v>23.8</v>
      </c>
      <c r="AS57" s="7">
        <f>(AR57-AL57)/AL57</f>
        <v>-2.0576131687242798E-2</v>
      </c>
      <c r="AU57" s="15">
        <v>23</v>
      </c>
      <c r="AV57" s="7">
        <f t="shared" si="13"/>
        <v>-8.6206896551723842E-3</v>
      </c>
      <c r="AX57" s="15">
        <v>22.4</v>
      </c>
      <c r="AY57" s="7">
        <f t="shared" si="14"/>
        <v>-5.8823529411764795E-2</v>
      </c>
      <c r="BB57" s="7"/>
      <c r="BD57" s="15"/>
      <c r="BE57" s="7"/>
      <c r="BG57" s="15"/>
      <c r="BH57" s="7"/>
      <c r="BJ57" s="15"/>
      <c r="BK57" s="7"/>
      <c r="BN57" s="7"/>
      <c r="BQ57" s="7"/>
      <c r="BS57" s="15"/>
      <c r="BT57" s="7"/>
      <c r="BV57" s="15"/>
      <c r="BW57" s="7"/>
      <c r="BY57" s="15"/>
      <c r="BZ57" s="7"/>
      <c r="CB57" s="15"/>
      <c r="CC57" s="7"/>
      <c r="CE57" s="15"/>
      <c r="CF57" s="7"/>
      <c r="CH57" s="15"/>
      <c r="CI57" s="7"/>
      <c r="CK57" s="15"/>
      <c r="CL57" s="7"/>
    </row>
    <row r="58" spans="1:90">
      <c r="A58">
        <v>50</v>
      </c>
      <c r="C58">
        <v>20.399999999999999</v>
      </c>
      <c r="E58">
        <v>21.7</v>
      </c>
      <c r="F58" s="2">
        <f t="shared" si="0"/>
        <v>6.3725490196078469E-2</v>
      </c>
      <c r="H58">
        <v>22.4</v>
      </c>
      <c r="I58" s="2">
        <f t="shared" si="1"/>
        <v>3.2258064516129004E-2</v>
      </c>
      <c r="K58">
        <v>23</v>
      </c>
      <c r="L58" s="2">
        <f t="shared" si="2"/>
        <v>2.678571428571435E-2</v>
      </c>
      <c r="N58">
        <v>22.8</v>
      </c>
      <c r="O58" s="2">
        <f t="shared" si="3"/>
        <v>-8.6956521739130124E-3</v>
      </c>
      <c r="Q58">
        <v>24.4</v>
      </c>
      <c r="R58" s="7">
        <f t="shared" si="4"/>
        <v>7.0175438596491127E-2</v>
      </c>
      <c r="T58">
        <v>23.3</v>
      </c>
      <c r="U58" s="8">
        <f t="shared" si="5"/>
        <v>-4.5081967213114672E-2</v>
      </c>
      <c r="W58">
        <v>24.3</v>
      </c>
      <c r="X58" s="7">
        <f t="shared" si="6"/>
        <v>4.2918454935622317E-2</v>
      </c>
      <c r="Z58" s="15">
        <v>24.3</v>
      </c>
      <c r="AA58" s="17">
        <f t="shared" si="7"/>
        <v>0</v>
      </c>
      <c r="AB58" s="15"/>
      <c r="AC58" s="15"/>
      <c r="AD58" s="17"/>
      <c r="AE58" s="15"/>
      <c r="AF58" s="15"/>
      <c r="AG58" s="17"/>
      <c r="AH58" s="15"/>
      <c r="AI58" s="15"/>
      <c r="AJ58" s="7"/>
      <c r="AM58" s="7"/>
      <c r="AO58" s="15"/>
      <c r="AP58" s="7"/>
      <c r="AS58" s="7"/>
      <c r="AU58" s="15"/>
      <c r="AV58" s="7"/>
      <c r="AX58" s="15"/>
      <c r="AY58" s="7"/>
      <c r="BB58" s="7"/>
      <c r="BD58" s="15"/>
      <c r="BE58" s="7"/>
      <c r="BG58" s="15"/>
      <c r="BH58" s="7"/>
      <c r="BJ58" s="15"/>
      <c r="BK58" s="7"/>
      <c r="BN58" s="7"/>
      <c r="BQ58" s="7"/>
      <c r="BS58" s="15"/>
      <c r="BT58" s="7"/>
      <c r="BV58" s="15"/>
      <c r="BW58" s="7"/>
      <c r="BY58" s="15"/>
      <c r="BZ58" s="7"/>
      <c r="CB58" s="15"/>
      <c r="CC58" s="7"/>
      <c r="CE58" s="15"/>
      <c r="CF58" s="7"/>
      <c r="CH58" s="15"/>
      <c r="CI58" s="7"/>
      <c r="CK58" s="15"/>
      <c r="CL58" s="7"/>
    </row>
    <row r="59" spans="1:90">
      <c r="A59">
        <v>51</v>
      </c>
      <c r="C59">
        <v>22</v>
      </c>
      <c r="E59">
        <v>23.3</v>
      </c>
      <c r="F59" s="2">
        <f t="shared" si="0"/>
        <v>5.9090909090909124E-2</v>
      </c>
      <c r="H59">
        <v>23.9</v>
      </c>
      <c r="I59" s="2">
        <f t="shared" si="1"/>
        <v>2.5751072961373297E-2</v>
      </c>
      <c r="K59">
        <v>24.5</v>
      </c>
      <c r="L59" s="2">
        <f t="shared" si="2"/>
        <v>2.5104602510460313E-2</v>
      </c>
      <c r="N59">
        <v>24.1</v>
      </c>
      <c r="O59" s="2">
        <f t="shared" si="3"/>
        <v>-1.632653061224484E-2</v>
      </c>
      <c r="Q59">
        <v>24.9</v>
      </c>
      <c r="R59" s="7">
        <f t="shared" si="4"/>
        <v>3.3195020746887849E-2</v>
      </c>
      <c r="T59">
        <v>24.4</v>
      </c>
      <c r="U59" s="8">
        <f t="shared" si="5"/>
        <v>-2.0080321285140562E-2</v>
      </c>
      <c r="W59">
        <v>25.4</v>
      </c>
      <c r="X59" s="7">
        <f t="shared" si="6"/>
        <v>4.0983606557377053E-2</v>
      </c>
      <c r="Z59" s="15"/>
      <c r="AA59" s="17"/>
      <c r="AB59" s="15"/>
      <c r="AC59" s="15"/>
      <c r="AD59" s="17"/>
      <c r="AE59" s="15"/>
      <c r="AF59" s="15"/>
      <c r="AG59" s="17"/>
      <c r="AH59" s="15"/>
      <c r="AI59" s="15"/>
      <c r="AJ59" s="7"/>
      <c r="AM59" s="7"/>
      <c r="AO59" s="15"/>
      <c r="AP59" s="7"/>
      <c r="AS59" s="7"/>
      <c r="AU59" s="15"/>
      <c r="AV59" s="7"/>
      <c r="AX59" s="15"/>
      <c r="AY59" s="7"/>
      <c r="BB59" s="7"/>
      <c r="BD59" s="15"/>
      <c r="BE59" s="7"/>
      <c r="BG59" s="15"/>
      <c r="BH59" s="7"/>
      <c r="BJ59" s="15"/>
      <c r="BK59" s="7"/>
      <c r="BN59" s="7"/>
      <c r="BQ59" s="7"/>
      <c r="BS59" s="15"/>
      <c r="BT59" s="7"/>
      <c r="BV59" s="15"/>
      <c r="BW59" s="7"/>
      <c r="BY59" s="15"/>
      <c r="BZ59" s="7"/>
      <c r="CB59" s="15"/>
      <c r="CC59" s="7"/>
      <c r="CE59" s="15"/>
      <c r="CF59" s="7"/>
      <c r="CH59" s="15"/>
      <c r="CI59" s="7"/>
      <c r="CK59" s="15"/>
      <c r="CL59" s="7"/>
    </row>
    <row r="60" spans="1:90">
      <c r="A60">
        <v>52</v>
      </c>
      <c r="C60">
        <v>20.9</v>
      </c>
      <c r="E60">
        <v>21.9</v>
      </c>
      <c r="F60" s="2">
        <f t="shared" si="0"/>
        <v>4.784688995215311E-2</v>
      </c>
      <c r="H60">
        <v>21.9</v>
      </c>
      <c r="I60" s="2">
        <f t="shared" si="1"/>
        <v>0</v>
      </c>
      <c r="K60">
        <v>22.6</v>
      </c>
      <c r="L60" s="2">
        <f t="shared" si="2"/>
        <v>3.1963470319634833E-2</v>
      </c>
      <c r="N60">
        <v>22.8</v>
      </c>
      <c r="O60" s="2">
        <f t="shared" si="3"/>
        <v>8.8495575221238625E-3</v>
      </c>
      <c r="Q60">
        <v>23.9</v>
      </c>
      <c r="R60" s="7">
        <f t="shared" si="4"/>
        <v>4.8245614035087626E-2</v>
      </c>
      <c r="T60">
        <v>23.1</v>
      </c>
      <c r="U60" s="8">
        <f t="shared" si="5"/>
        <v>-3.3472803347280221E-2</v>
      </c>
      <c r="W60">
        <v>24.5</v>
      </c>
      <c r="X60" s="7">
        <f t="shared" si="6"/>
        <v>6.0606060606060538E-2</v>
      </c>
      <c r="Z60" s="15">
        <v>24.3</v>
      </c>
      <c r="AA60" s="17">
        <f t="shared" si="7"/>
        <v>-8.1632653061224202E-3</v>
      </c>
      <c r="AB60" s="15"/>
      <c r="AC60" s="15">
        <v>23.5</v>
      </c>
      <c r="AD60" s="17">
        <f t="shared" si="8"/>
        <v>-3.2921810699588508E-2</v>
      </c>
      <c r="AE60" s="15"/>
      <c r="AF60" s="15">
        <v>25.4</v>
      </c>
      <c r="AG60" s="17">
        <f t="shared" si="9"/>
        <v>8.085106382978717E-2</v>
      </c>
      <c r="AH60" s="15"/>
      <c r="AI60" s="15">
        <v>25</v>
      </c>
      <c r="AJ60" s="7">
        <f t="shared" si="10"/>
        <v>-1.5748031496062936E-2</v>
      </c>
      <c r="AL60" s="15">
        <v>24.8</v>
      </c>
      <c r="AM60" s="7">
        <f t="shared" si="11"/>
        <v>-7.9999999999999724E-3</v>
      </c>
      <c r="AO60" s="15">
        <v>25.2</v>
      </c>
      <c r="AP60" s="7">
        <f t="shared" si="12"/>
        <v>1.6129032258064457E-2</v>
      </c>
      <c r="AR60">
        <v>25</v>
      </c>
      <c r="AS60" s="7">
        <f>(AR60-AL60)/AL60</f>
        <v>8.0645161290322284E-3</v>
      </c>
      <c r="AU60" s="15">
        <v>26.1</v>
      </c>
      <c r="AV60" s="7">
        <f t="shared" si="13"/>
        <v>3.5714285714285803E-2</v>
      </c>
      <c r="AX60" s="15">
        <v>26.3</v>
      </c>
      <c r="AY60" s="7">
        <f t="shared" si="14"/>
        <v>5.2000000000000025E-2</v>
      </c>
      <c r="BA60" s="15">
        <v>26.1</v>
      </c>
      <c r="BB60" s="7">
        <f t="shared" si="15"/>
        <v>-7.6045627376425586E-3</v>
      </c>
      <c r="BD60" s="15">
        <v>26.9</v>
      </c>
      <c r="BE60" s="7">
        <f t="shared" si="16"/>
        <v>3.0651340996168473E-2</v>
      </c>
      <c r="BG60" s="15">
        <v>25.8</v>
      </c>
      <c r="BH60" s="7">
        <f t="shared" si="17"/>
        <v>-4.0892193308550109E-2</v>
      </c>
      <c r="BJ60" s="15">
        <v>26</v>
      </c>
      <c r="BK60" s="7">
        <f t="shared" si="18"/>
        <v>7.7519379844960962E-3</v>
      </c>
      <c r="BM60">
        <v>27.1</v>
      </c>
      <c r="BN60" s="7">
        <f t="shared" si="19"/>
        <v>4.2307692307692366E-2</v>
      </c>
      <c r="BP60" s="15">
        <v>27</v>
      </c>
      <c r="BQ60" s="7">
        <f t="shared" si="20"/>
        <v>-3.6900369003690561E-3</v>
      </c>
      <c r="BS60" s="15">
        <v>27.1</v>
      </c>
      <c r="BT60" s="7">
        <f t="shared" si="21"/>
        <v>3.7037037037037563E-3</v>
      </c>
      <c r="BV60" s="15">
        <v>26.7</v>
      </c>
      <c r="BW60" s="7">
        <f t="shared" si="22"/>
        <v>-1.4760147601476092E-2</v>
      </c>
      <c r="BY60" s="15">
        <v>26.6</v>
      </c>
      <c r="BZ60" s="7">
        <f t="shared" si="23"/>
        <v>-3.7453183520598453E-3</v>
      </c>
      <c r="CB60" s="15">
        <v>27.3</v>
      </c>
      <c r="CC60" s="7">
        <f t="shared" si="24"/>
        <v>2.6315789473684181E-2</v>
      </c>
      <c r="CE60" s="15">
        <v>25.6</v>
      </c>
      <c r="CF60" s="7">
        <f t="shared" si="25"/>
        <v>-6.2271062271062244E-2</v>
      </c>
      <c r="CH60" s="15">
        <v>24.2</v>
      </c>
      <c r="CI60" s="7">
        <f t="shared" si="26"/>
        <v>-5.4687500000000083E-2</v>
      </c>
      <c r="CK60" s="15">
        <v>25</v>
      </c>
      <c r="CL60" s="7">
        <f t="shared" si="27"/>
        <v>3.305785123966945E-2</v>
      </c>
    </row>
    <row r="61" spans="1:90">
      <c r="A61">
        <v>53</v>
      </c>
      <c r="C61">
        <v>21.3</v>
      </c>
      <c r="E61">
        <v>22.1</v>
      </c>
      <c r="F61" s="2">
        <f t="shared" si="0"/>
        <v>3.7558685446009425E-2</v>
      </c>
      <c r="H61">
        <v>22.8</v>
      </c>
      <c r="I61" s="2">
        <f t="shared" si="1"/>
        <v>3.1674208144796344E-2</v>
      </c>
      <c r="K61">
        <v>23.3</v>
      </c>
      <c r="L61" s="2">
        <f t="shared" si="2"/>
        <v>2.1929824561403508E-2</v>
      </c>
      <c r="N61">
        <v>23.3</v>
      </c>
      <c r="O61" s="2">
        <f t="shared" si="3"/>
        <v>0</v>
      </c>
      <c r="Q61">
        <v>24.2</v>
      </c>
      <c r="R61" s="7">
        <f t="shared" si="4"/>
        <v>3.8626609442060027E-2</v>
      </c>
      <c r="T61">
        <v>23.6</v>
      </c>
      <c r="U61" s="8">
        <f t="shared" si="5"/>
        <v>-2.479338842975198E-2</v>
      </c>
      <c r="W61">
        <v>24.9</v>
      </c>
      <c r="X61" s="7">
        <f t="shared" si="6"/>
        <v>5.5084745762711738E-2</v>
      </c>
      <c r="Z61" s="15">
        <v>25.6</v>
      </c>
      <c r="AA61" s="17">
        <f t="shared" si="7"/>
        <v>2.8112449799196904E-2</v>
      </c>
      <c r="AB61" s="15"/>
      <c r="AC61" s="15">
        <v>25.1</v>
      </c>
      <c r="AD61" s="17">
        <f t="shared" si="8"/>
        <v>-1.953125E-2</v>
      </c>
      <c r="AE61" s="15"/>
      <c r="AF61" s="15">
        <v>26.2</v>
      </c>
      <c r="AG61" s="17">
        <f t="shared" si="9"/>
        <v>4.3824701195219036E-2</v>
      </c>
      <c r="AH61" s="15"/>
      <c r="AI61" s="15">
        <v>26.9</v>
      </c>
      <c r="AJ61" s="7">
        <f t="shared" si="10"/>
        <v>2.6717557251908372E-2</v>
      </c>
      <c r="AL61" s="15">
        <v>26.6</v>
      </c>
      <c r="AM61" s="7">
        <f t="shared" si="11"/>
        <v>-1.1152416356877219E-2</v>
      </c>
      <c r="AO61" s="15">
        <v>27.1</v>
      </c>
      <c r="AP61" s="7">
        <f t="shared" si="12"/>
        <v>1.8796992481203006E-2</v>
      </c>
      <c r="AR61">
        <v>26.6</v>
      </c>
      <c r="AS61" s="7">
        <f>(AR61-AL61)/AL61</f>
        <v>0</v>
      </c>
      <c r="AU61" s="15">
        <v>27.1</v>
      </c>
      <c r="AV61" s="7">
        <f t="shared" si="13"/>
        <v>0</v>
      </c>
      <c r="AX61" s="15">
        <v>26.8</v>
      </c>
      <c r="AY61" s="7">
        <f t="shared" si="14"/>
        <v>7.5187969924811757E-3</v>
      </c>
      <c r="BA61" s="15">
        <v>26</v>
      </c>
      <c r="BB61" s="7">
        <f t="shared" si="15"/>
        <v>-2.9850746268656744E-2</v>
      </c>
      <c r="BD61" s="15">
        <v>26</v>
      </c>
      <c r="BE61" s="7">
        <f t="shared" si="16"/>
        <v>0</v>
      </c>
      <c r="BG61" s="15">
        <v>26.5</v>
      </c>
      <c r="BH61" s="7">
        <f t="shared" si="17"/>
        <v>1.9230769230769232E-2</v>
      </c>
      <c r="BJ61" s="15">
        <v>26.8</v>
      </c>
      <c r="BK61" s="7">
        <f t="shared" si="18"/>
        <v>1.1320754716981159E-2</v>
      </c>
      <c r="BM61">
        <v>26.8</v>
      </c>
      <c r="BN61" s="7">
        <f t="shared" si="19"/>
        <v>0</v>
      </c>
      <c r="BP61" s="15">
        <v>27.5</v>
      </c>
      <c r="BQ61" s="7">
        <f t="shared" si="20"/>
        <v>2.6119402985074598E-2</v>
      </c>
      <c r="BS61" s="15">
        <v>26.6</v>
      </c>
      <c r="BT61" s="7">
        <f t="shared" si="21"/>
        <v>-3.2727272727272674E-2</v>
      </c>
      <c r="BV61" s="15">
        <v>26.4</v>
      </c>
      <c r="BW61" s="7">
        <f t="shared" si="22"/>
        <v>-7.5187969924813093E-3</v>
      </c>
      <c r="BY61" s="15">
        <v>26.8</v>
      </c>
      <c r="BZ61" s="7">
        <f t="shared" si="23"/>
        <v>1.5151515151515233E-2</v>
      </c>
      <c r="CB61" s="15">
        <v>26.5</v>
      </c>
      <c r="CC61" s="7">
        <f t="shared" si="24"/>
        <v>-1.1194029850746294E-2</v>
      </c>
      <c r="CE61" s="15">
        <v>27.5</v>
      </c>
      <c r="CF61" s="7">
        <f t="shared" si="25"/>
        <v>3.7735849056603772E-2</v>
      </c>
      <c r="CH61" s="15">
        <v>27.4</v>
      </c>
      <c r="CI61" s="7">
        <f t="shared" si="26"/>
        <v>-3.636363636363688E-3</v>
      </c>
      <c r="CK61" s="15">
        <v>27.1</v>
      </c>
      <c r="CL61" s="7">
        <f t="shared" si="27"/>
        <v>-1.0948905109488948E-2</v>
      </c>
    </row>
    <row r="62" spans="1:90">
      <c r="A62">
        <v>54</v>
      </c>
      <c r="C62">
        <v>20.100000000000001</v>
      </c>
      <c r="E62">
        <v>21.2</v>
      </c>
      <c r="F62" s="2">
        <f t="shared" si="0"/>
        <v>5.472636815920387E-2</v>
      </c>
      <c r="H62">
        <v>21.3</v>
      </c>
      <c r="I62" s="2">
        <f t="shared" si="1"/>
        <v>4.7169811320755392E-3</v>
      </c>
      <c r="K62">
        <v>22.1</v>
      </c>
      <c r="L62" s="2">
        <f t="shared" si="2"/>
        <v>3.7558685446009425E-2</v>
      </c>
      <c r="N62">
        <v>22.6</v>
      </c>
      <c r="O62" s="2">
        <f t="shared" si="3"/>
        <v>2.2624434389140271E-2</v>
      </c>
      <c r="Q62">
        <v>22.5</v>
      </c>
      <c r="R62" s="7">
        <f t="shared" si="4"/>
        <v>-4.4247787610620093E-3</v>
      </c>
      <c r="T62">
        <v>23.2</v>
      </c>
      <c r="U62" s="7">
        <f t="shared" si="5"/>
        <v>3.1111111111111079E-2</v>
      </c>
      <c r="W62">
        <v>24</v>
      </c>
      <c r="X62" s="7">
        <f t="shared" si="6"/>
        <v>3.4482758620689689E-2</v>
      </c>
      <c r="Z62" s="15">
        <v>24.2</v>
      </c>
      <c r="AA62" s="17">
        <f t="shared" si="7"/>
        <v>8.3333333333333037E-3</v>
      </c>
      <c r="AB62" s="15"/>
      <c r="AC62" s="15">
        <v>23.1</v>
      </c>
      <c r="AD62" s="17">
        <f t="shared" si="8"/>
        <v>-4.5454545454545366E-2</v>
      </c>
      <c r="AE62" s="15"/>
      <c r="AF62" s="15">
        <v>24.3</v>
      </c>
      <c r="AG62" s="17">
        <f t="shared" si="9"/>
        <v>5.1948051948051917E-2</v>
      </c>
      <c r="AH62" s="15"/>
      <c r="AI62" s="15">
        <v>24.5</v>
      </c>
      <c r="AJ62" s="7">
        <f t="shared" si="10"/>
        <v>8.2304526748970906E-3</v>
      </c>
      <c r="AL62" s="15">
        <v>24</v>
      </c>
      <c r="AM62" s="7">
        <f t="shared" si="11"/>
        <v>-2.0408163265306121E-2</v>
      </c>
      <c r="AO62" s="15">
        <v>24.2</v>
      </c>
      <c r="AP62" s="7">
        <f t="shared" si="12"/>
        <v>8.3333333333333037E-3</v>
      </c>
      <c r="AR62">
        <v>24.9</v>
      </c>
      <c r="AS62" s="7">
        <f>(AR62-AL62)/AL62</f>
        <v>3.7499999999999943E-2</v>
      </c>
      <c r="AU62" s="15">
        <v>25.2</v>
      </c>
      <c r="AV62" s="7">
        <f t="shared" si="13"/>
        <v>4.1322314049586778E-2</v>
      </c>
      <c r="AX62" s="15">
        <v>24.9</v>
      </c>
      <c r="AY62" s="7">
        <f t="shared" si="14"/>
        <v>0</v>
      </c>
      <c r="BA62" s="15">
        <v>24.8</v>
      </c>
      <c r="BB62" s="7">
        <f t="shared" si="15"/>
        <v>-4.0160642570280271E-3</v>
      </c>
      <c r="BD62" s="15">
        <v>24.6</v>
      </c>
      <c r="BE62" s="7">
        <f t="shared" si="16"/>
        <v>-8.0645161290322284E-3</v>
      </c>
      <c r="BG62" s="15">
        <v>25.3</v>
      </c>
      <c r="BH62" s="7">
        <f t="shared" si="17"/>
        <v>2.8455284552845499E-2</v>
      </c>
      <c r="BJ62" s="15">
        <v>26.2</v>
      </c>
      <c r="BK62" s="7">
        <f t="shared" si="18"/>
        <v>3.5573122529644209E-2</v>
      </c>
      <c r="BM62">
        <v>26</v>
      </c>
      <c r="BN62" s="7">
        <f t="shared" si="19"/>
        <v>-7.6335877862595148E-3</v>
      </c>
      <c r="BP62" s="15">
        <v>26.1</v>
      </c>
      <c r="BQ62" s="7">
        <f t="shared" si="20"/>
        <v>3.846153846153901E-3</v>
      </c>
      <c r="BS62" s="15">
        <v>26.7</v>
      </c>
      <c r="BT62" s="7">
        <f t="shared" si="21"/>
        <v>2.2988505747126353E-2</v>
      </c>
      <c r="BV62" s="15">
        <v>26.1</v>
      </c>
      <c r="BW62" s="7">
        <f t="shared" si="22"/>
        <v>-2.247191011235947E-2</v>
      </c>
      <c r="BY62" s="15">
        <v>27</v>
      </c>
      <c r="BZ62" s="7">
        <f t="shared" si="23"/>
        <v>3.4482758620689599E-2</v>
      </c>
      <c r="CB62" s="15">
        <v>26.7</v>
      </c>
      <c r="CC62" s="7">
        <f t="shared" si="24"/>
        <v>-1.1111111111111138E-2</v>
      </c>
      <c r="CE62" s="15">
        <v>27.7</v>
      </c>
      <c r="CF62" s="7">
        <f t="shared" si="25"/>
        <v>3.7453183520599252E-2</v>
      </c>
      <c r="CH62" s="15">
        <v>28.1</v>
      </c>
      <c r="CI62" s="7">
        <f t="shared" si="26"/>
        <v>1.4440433212996467E-2</v>
      </c>
      <c r="CK62" s="15">
        <v>28.2</v>
      </c>
      <c r="CL62" s="7">
        <f t="shared" si="27"/>
        <v>3.5587188612098883E-3</v>
      </c>
    </row>
    <row r="63" spans="1:90">
      <c r="A63">
        <v>55</v>
      </c>
      <c r="C63">
        <v>21.5</v>
      </c>
      <c r="E63">
        <v>22.6</v>
      </c>
      <c r="F63" s="2">
        <f t="shared" si="0"/>
        <v>5.1162790697674487E-2</v>
      </c>
      <c r="H63">
        <v>23.3</v>
      </c>
      <c r="I63" s="2">
        <f t="shared" si="1"/>
        <v>3.0973451327433597E-2</v>
      </c>
      <c r="K63">
        <v>24.1</v>
      </c>
      <c r="L63" s="2">
        <f t="shared" si="2"/>
        <v>3.4334763948497882E-2</v>
      </c>
      <c r="N63">
        <v>23.4</v>
      </c>
      <c r="O63" s="2">
        <f t="shared" si="3"/>
        <v>-2.9045643153527086E-2</v>
      </c>
      <c r="Q63">
        <v>24.7</v>
      </c>
      <c r="R63" s="7">
        <f t="shared" si="4"/>
        <v>5.5555555555555587E-2</v>
      </c>
      <c r="T63">
        <v>23.7</v>
      </c>
      <c r="U63" s="8">
        <f t="shared" si="5"/>
        <v>-4.048582995951417E-2</v>
      </c>
      <c r="W63">
        <v>25.1</v>
      </c>
      <c r="X63" s="7">
        <f t="shared" si="6"/>
        <v>5.9071729957805998E-2</v>
      </c>
      <c r="Z63" s="15">
        <v>24.6</v>
      </c>
      <c r="AA63" s="17">
        <f t="shared" si="7"/>
        <v>-1.9920318725099601E-2</v>
      </c>
      <c r="AB63" s="15"/>
      <c r="AC63" s="15">
        <v>23.6</v>
      </c>
      <c r="AD63" s="17">
        <f t="shared" si="8"/>
        <v>-4.065040650406504E-2</v>
      </c>
      <c r="AE63" s="15"/>
      <c r="AF63" s="15">
        <v>23.1</v>
      </c>
      <c r="AG63" s="17">
        <f t="shared" si="9"/>
        <v>-2.1186440677966101E-2</v>
      </c>
      <c r="AH63" s="15"/>
      <c r="AI63" s="15">
        <v>22.9</v>
      </c>
      <c r="AJ63" s="7">
        <f t="shared" si="10"/>
        <v>-8.6580086580087812E-3</v>
      </c>
      <c r="AL63" s="15">
        <v>22.7</v>
      </c>
      <c r="AM63" s="7">
        <f t="shared" si="11"/>
        <v>-8.7336244541484417E-3</v>
      </c>
      <c r="AO63" s="15">
        <v>23.1</v>
      </c>
      <c r="AP63" s="7">
        <f t="shared" si="12"/>
        <v>1.7621145374449435E-2</v>
      </c>
      <c r="AR63">
        <v>21.7</v>
      </c>
      <c r="AS63" s="7">
        <f>(AR63-AL63)/AL63</f>
        <v>-4.405286343612335E-2</v>
      </c>
      <c r="AU63" s="15">
        <v>21.4</v>
      </c>
      <c r="AV63" s="7">
        <f t="shared" si="13"/>
        <v>-7.359307359307371E-2</v>
      </c>
      <c r="AX63" s="15">
        <v>21.5</v>
      </c>
      <c r="AY63" s="7">
        <f t="shared" si="14"/>
        <v>-9.2165898617511191E-3</v>
      </c>
      <c r="BA63" s="15">
        <v>20.5</v>
      </c>
      <c r="BB63" s="7">
        <f t="shared" si="15"/>
        <v>-4.6511627906976744E-2</v>
      </c>
      <c r="BD63" s="15">
        <v>20.6</v>
      </c>
      <c r="BE63" s="7">
        <f t="shared" si="16"/>
        <v>4.8780487804878743E-3</v>
      </c>
      <c r="BG63" s="15">
        <v>21.1</v>
      </c>
      <c r="BH63" s="7">
        <f t="shared" si="17"/>
        <v>2.4271844660194174E-2</v>
      </c>
      <c r="BJ63" s="15">
        <v>22.6</v>
      </c>
      <c r="BK63" s="7">
        <f t="shared" si="18"/>
        <v>7.1090047393364927E-2</v>
      </c>
      <c r="BM63">
        <v>22.5</v>
      </c>
      <c r="BN63" s="7">
        <f t="shared" si="19"/>
        <v>-4.4247787610620093E-3</v>
      </c>
      <c r="BP63" s="15">
        <v>22.7</v>
      </c>
      <c r="BQ63" s="7">
        <f t="shared" si="20"/>
        <v>8.8888888888888577E-3</v>
      </c>
      <c r="BS63" s="15">
        <v>22.5</v>
      </c>
      <c r="BT63" s="7">
        <f t="shared" si="21"/>
        <v>-8.8105726872246392E-3</v>
      </c>
      <c r="BV63" s="15">
        <v>21.9</v>
      </c>
      <c r="BW63" s="7">
        <f t="shared" si="22"/>
        <v>-2.6666666666666731E-2</v>
      </c>
      <c r="BY63" s="15">
        <v>21.9</v>
      </c>
      <c r="BZ63" s="7">
        <f t="shared" si="23"/>
        <v>0</v>
      </c>
      <c r="CB63" s="15">
        <v>21.5</v>
      </c>
      <c r="CC63" s="7">
        <f t="shared" si="24"/>
        <v>-1.8264840182648338E-2</v>
      </c>
      <c r="CE63" s="15">
        <v>22.1</v>
      </c>
      <c r="CF63" s="7">
        <f t="shared" si="25"/>
        <v>2.7906976744186112E-2</v>
      </c>
      <c r="CH63" s="15">
        <v>21.3</v>
      </c>
      <c r="CI63" s="7">
        <f t="shared" si="26"/>
        <v>-3.6199095022624465E-2</v>
      </c>
      <c r="CK63" s="15">
        <v>21.9</v>
      </c>
      <c r="CL63" s="7">
        <f t="shared" si="27"/>
        <v>2.8169014084506942E-2</v>
      </c>
    </row>
    <row r="64" spans="1:90">
      <c r="A64">
        <v>56</v>
      </c>
      <c r="C64">
        <v>19</v>
      </c>
      <c r="E64">
        <v>20.5</v>
      </c>
      <c r="F64" s="2">
        <f t="shared" si="0"/>
        <v>7.8947368421052627E-2</v>
      </c>
      <c r="H64">
        <v>21.5</v>
      </c>
      <c r="I64" s="2">
        <f t="shared" si="1"/>
        <v>4.878048780487805E-2</v>
      </c>
      <c r="K64">
        <v>21.9</v>
      </c>
      <c r="L64" s="2">
        <f t="shared" si="2"/>
        <v>1.8604651162790631E-2</v>
      </c>
      <c r="N64">
        <v>21.4</v>
      </c>
      <c r="O64" s="2">
        <f t="shared" si="3"/>
        <v>-2.2831050228310504E-2</v>
      </c>
      <c r="Q64">
        <v>22.3</v>
      </c>
      <c r="R64" s="7">
        <f t="shared" si="4"/>
        <v>4.2056074766355242E-2</v>
      </c>
      <c r="T64">
        <v>21.9</v>
      </c>
      <c r="U64" s="8">
        <f t="shared" si="5"/>
        <v>-1.7937219730941797E-2</v>
      </c>
      <c r="W64">
        <v>23.2</v>
      </c>
      <c r="X64" s="7">
        <f t="shared" si="6"/>
        <v>5.9360730593607344E-2</v>
      </c>
      <c r="Z64" s="15">
        <v>21.9</v>
      </c>
      <c r="AA64" s="17">
        <f t="shared" si="7"/>
        <v>-5.6034482758620725E-2</v>
      </c>
      <c r="AB64" s="15"/>
      <c r="AC64" s="15">
        <v>20.399999999999999</v>
      </c>
      <c r="AD64" s="17">
        <f t="shared" si="8"/>
        <v>-6.8493150684931517E-2</v>
      </c>
      <c r="AE64" s="15"/>
      <c r="AF64" s="15">
        <v>21.2</v>
      </c>
      <c r="AG64" s="17">
        <f t="shared" si="9"/>
        <v>3.9215686274509838E-2</v>
      </c>
      <c r="AH64" s="15"/>
      <c r="AI64" s="15">
        <v>20.3</v>
      </c>
      <c r="AJ64" s="7">
        <f t="shared" si="10"/>
        <v>-4.245283018867918E-2</v>
      </c>
      <c r="AL64" s="15">
        <v>20.6</v>
      </c>
      <c r="AM64" s="7">
        <f t="shared" si="11"/>
        <v>1.4778325123152743E-2</v>
      </c>
      <c r="AO64" s="15">
        <v>19.8</v>
      </c>
      <c r="AP64" s="7">
        <f t="shared" si="12"/>
        <v>-3.8834951456310711E-2</v>
      </c>
      <c r="AR64">
        <v>19.7</v>
      </c>
      <c r="AS64" s="7">
        <f>(AR64-AL64)/AL64</f>
        <v>-4.3689320388349613E-2</v>
      </c>
      <c r="AU64" s="15">
        <v>20.399999999999999</v>
      </c>
      <c r="AV64" s="7">
        <f t="shared" si="13"/>
        <v>3.0303030303030193E-2</v>
      </c>
      <c r="AX64" s="15">
        <v>20.100000000000001</v>
      </c>
      <c r="AY64" s="7">
        <f t="shared" si="14"/>
        <v>2.0304568527918891E-2</v>
      </c>
      <c r="BA64" s="15">
        <v>19.8</v>
      </c>
      <c r="BB64" s="7">
        <f t="shared" si="15"/>
        <v>-1.4925373134328393E-2</v>
      </c>
      <c r="BD64" s="15">
        <v>19.899999999999999</v>
      </c>
      <c r="BE64" s="7">
        <f t="shared" si="16"/>
        <v>5.0505050505049425E-3</v>
      </c>
      <c r="BG64" s="15">
        <v>19.7</v>
      </c>
      <c r="BH64" s="7">
        <f t="shared" si="17"/>
        <v>-1.0050251256281372E-2</v>
      </c>
      <c r="BJ64" s="15">
        <v>20</v>
      </c>
      <c r="BK64" s="7">
        <f t="shared" si="18"/>
        <v>1.5228426395939123E-2</v>
      </c>
      <c r="BM64">
        <v>19.7</v>
      </c>
      <c r="BN64" s="7">
        <f t="shared" si="19"/>
        <v>-1.5000000000000036E-2</v>
      </c>
      <c r="BP64" s="15">
        <v>19.8</v>
      </c>
      <c r="BQ64" s="7">
        <f t="shared" si="20"/>
        <v>5.0761421319797679E-3</v>
      </c>
      <c r="BS64" s="15">
        <v>19.7</v>
      </c>
      <c r="BT64" s="7">
        <f t="shared" si="21"/>
        <v>-5.0505050505051221E-3</v>
      </c>
      <c r="BV64" s="15">
        <v>19.2</v>
      </c>
      <c r="BW64" s="7">
        <f t="shared" si="22"/>
        <v>-2.5380710659898477E-2</v>
      </c>
      <c r="BY64" s="15">
        <v>19.399999999999999</v>
      </c>
      <c r="BZ64" s="7">
        <f t="shared" si="23"/>
        <v>1.041666666666663E-2</v>
      </c>
      <c r="CB64" s="15">
        <v>19</v>
      </c>
      <c r="CC64" s="7">
        <f t="shared" si="24"/>
        <v>-2.0618556701030855E-2</v>
      </c>
      <c r="CE64" s="15">
        <v>19.3</v>
      </c>
      <c r="CF64" s="7">
        <f t="shared" si="25"/>
        <v>1.5789473684210565E-2</v>
      </c>
      <c r="CH64" s="15">
        <v>19.7</v>
      </c>
      <c r="CI64" s="7">
        <f t="shared" si="26"/>
        <v>2.0725388601036194E-2</v>
      </c>
      <c r="CK64" s="15">
        <v>19.100000000000001</v>
      </c>
      <c r="CL64" s="7">
        <f t="shared" si="27"/>
        <v>-3.0456852791878066E-2</v>
      </c>
    </row>
  </sheetData>
  <conditionalFormatting sqref="I9:I64 L9:L64 O9:O64">
    <cfRule type="cellIs" dxfId="0" priority="3" operator="lessThan">
      <formula>0</formula>
    </cfRule>
  </conditionalFormatting>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theme="5"/>
  </sheetPr>
  <dimension ref="A2:AG136"/>
  <sheetViews>
    <sheetView topLeftCell="M58" zoomScale="70" zoomScaleNormal="70" workbookViewId="0">
      <selection activeCell="AG81" sqref="AG81"/>
    </sheetView>
  </sheetViews>
  <sheetFormatPr defaultRowHeight="15"/>
  <cols>
    <col min="4" max="4" width="10.5703125" bestFit="1" customWidth="1"/>
    <col min="13" max="13" width="9.42578125" bestFit="1" customWidth="1"/>
    <col min="17" max="19" width="10.28515625" bestFit="1" customWidth="1"/>
    <col min="20" max="21" width="11.140625" bestFit="1" customWidth="1"/>
    <col min="22" max="25" width="11.5703125" bestFit="1" customWidth="1"/>
    <col min="26" max="27" width="10.28515625" bestFit="1" customWidth="1"/>
    <col min="28" max="30" width="11.140625" bestFit="1" customWidth="1"/>
    <col min="31" max="32" width="11.5703125" bestFit="1" customWidth="1"/>
  </cols>
  <sheetData>
    <row r="2" spans="1:32">
      <c r="A2" t="s">
        <v>41</v>
      </c>
      <c r="C2" s="12">
        <v>-24</v>
      </c>
      <c r="D2" s="12">
        <v>-21</v>
      </c>
      <c r="E2" s="12">
        <v>-18</v>
      </c>
      <c r="F2" s="12">
        <v>-14</v>
      </c>
      <c r="G2" s="12">
        <v>-11</v>
      </c>
      <c r="H2" s="12">
        <v>-7</v>
      </c>
      <c r="I2" s="12">
        <v>-4</v>
      </c>
      <c r="J2" s="12">
        <v>0</v>
      </c>
      <c r="K2" s="12">
        <v>3</v>
      </c>
      <c r="L2" s="12">
        <v>7</v>
      </c>
      <c r="M2" s="12">
        <v>10</v>
      </c>
      <c r="N2" s="12">
        <v>14</v>
      </c>
      <c r="O2" s="12">
        <v>17</v>
      </c>
      <c r="P2" s="12">
        <v>21</v>
      </c>
      <c r="Q2" s="12">
        <v>24</v>
      </c>
      <c r="R2" s="12">
        <v>28</v>
      </c>
      <c r="S2" s="12">
        <v>31</v>
      </c>
      <c r="T2" s="12">
        <v>35</v>
      </c>
      <c r="U2" s="12">
        <v>38</v>
      </c>
      <c r="V2" s="12">
        <v>42</v>
      </c>
      <c r="W2" s="12">
        <v>45</v>
      </c>
      <c r="X2" s="12">
        <v>49</v>
      </c>
      <c r="Y2" s="12">
        <v>52</v>
      </c>
      <c r="Z2" s="12">
        <v>56</v>
      </c>
      <c r="AA2" s="12">
        <v>59</v>
      </c>
      <c r="AB2" s="12">
        <v>63</v>
      </c>
      <c r="AC2" s="12">
        <v>67</v>
      </c>
      <c r="AD2" s="12">
        <v>71</v>
      </c>
      <c r="AE2" s="12">
        <v>74</v>
      </c>
      <c r="AF2" s="12">
        <v>78</v>
      </c>
    </row>
    <row r="3" spans="1:32">
      <c r="A3" t="s">
        <v>42</v>
      </c>
      <c r="C3">
        <v>3</v>
      </c>
      <c r="D3">
        <v>7</v>
      </c>
      <c r="E3">
        <v>10</v>
      </c>
      <c r="F3">
        <v>14</v>
      </c>
      <c r="G3">
        <v>17</v>
      </c>
      <c r="H3">
        <v>21</v>
      </c>
      <c r="I3">
        <v>24</v>
      </c>
      <c r="J3">
        <v>28</v>
      </c>
      <c r="K3">
        <v>31</v>
      </c>
      <c r="L3">
        <v>35</v>
      </c>
      <c r="M3">
        <v>38</v>
      </c>
      <c r="N3">
        <v>42</v>
      </c>
      <c r="O3">
        <v>45</v>
      </c>
      <c r="P3">
        <v>49</v>
      </c>
      <c r="Q3">
        <v>52</v>
      </c>
      <c r="R3">
        <v>56</v>
      </c>
      <c r="S3">
        <v>59</v>
      </c>
      <c r="T3">
        <v>63</v>
      </c>
      <c r="U3">
        <v>66</v>
      </c>
      <c r="V3">
        <v>70</v>
      </c>
      <c r="W3">
        <v>73</v>
      </c>
      <c r="X3">
        <v>77</v>
      </c>
      <c r="Y3">
        <v>80</v>
      </c>
      <c r="Z3">
        <v>84</v>
      </c>
      <c r="AA3">
        <v>87</v>
      </c>
      <c r="AB3">
        <v>91</v>
      </c>
      <c r="AC3">
        <v>94</v>
      </c>
      <c r="AD3">
        <v>98</v>
      </c>
      <c r="AE3">
        <v>101</v>
      </c>
      <c r="AF3">
        <v>105</v>
      </c>
    </row>
    <row r="4" spans="1:32">
      <c r="A4" s="10" t="s">
        <v>39</v>
      </c>
      <c r="B4" s="10" t="s">
        <v>40</v>
      </c>
      <c r="C4" s="13">
        <v>43265</v>
      </c>
      <c r="D4" s="13">
        <v>43269</v>
      </c>
      <c r="E4" s="13">
        <v>43272</v>
      </c>
      <c r="F4" s="13">
        <v>43276</v>
      </c>
      <c r="G4" s="13">
        <v>43279</v>
      </c>
      <c r="H4" s="13">
        <v>43283</v>
      </c>
      <c r="I4" s="13">
        <v>43286</v>
      </c>
      <c r="J4" s="13">
        <v>43290</v>
      </c>
      <c r="K4" s="13">
        <v>43293</v>
      </c>
      <c r="L4" s="13">
        <v>43297</v>
      </c>
      <c r="M4" s="13">
        <v>43300</v>
      </c>
      <c r="N4" s="13">
        <v>43304</v>
      </c>
      <c r="O4" s="13">
        <v>43307</v>
      </c>
      <c r="P4" s="13">
        <v>43311</v>
      </c>
      <c r="Q4" s="1">
        <v>43314</v>
      </c>
      <c r="R4" s="1">
        <v>43318</v>
      </c>
      <c r="S4" s="1">
        <v>43321</v>
      </c>
      <c r="T4" s="1">
        <v>43325</v>
      </c>
      <c r="U4" s="1">
        <v>43328</v>
      </c>
      <c r="V4" s="1">
        <v>43332</v>
      </c>
      <c r="W4" s="1">
        <v>43335</v>
      </c>
      <c r="X4" s="1">
        <v>43339</v>
      </c>
      <c r="Y4" s="1">
        <v>43342</v>
      </c>
      <c r="Z4" s="1">
        <v>43346</v>
      </c>
      <c r="AA4" s="1">
        <v>43349</v>
      </c>
      <c r="AB4" s="1">
        <v>43353</v>
      </c>
      <c r="AC4" s="1">
        <v>43356</v>
      </c>
      <c r="AD4" s="1">
        <v>43360</v>
      </c>
      <c r="AE4" s="1">
        <v>43363</v>
      </c>
      <c r="AF4" s="1">
        <v>43367</v>
      </c>
    </row>
    <row r="5" spans="1:32">
      <c r="A5">
        <v>1</v>
      </c>
      <c r="B5">
        <v>4</v>
      </c>
      <c r="C5">
        <f>Tumorgrootte!E11</f>
        <v>32.468360074850509</v>
      </c>
      <c r="D5">
        <f>Tumorgrootte!J11</f>
        <v>51.778682918915763</v>
      </c>
      <c r="E5">
        <f>Tumorgrootte!P11</f>
        <v>47.123889803846893</v>
      </c>
      <c r="F5">
        <f>Tumorgrootte!V11</f>
        <v>44.399081775633348</v>
      </c>
      <c r="G5">
        <f>Tumorgrootte!AB11</f>
        <v>56.831411103439365</v>
      </c>
      <c r="H5">
        <f>Tumorgrootte!AH11</f>
        <v>68.782553156470527</v>
      </c>
      <c r="I5">
        <f>Tumorgrootte!AN11</f>
        <v>80.864594903401283</v>
      </c>
      <c r="J5">
        <f>Tumorgrootte!AT11</f>
        <v>91.891585117501435</v>
      </c>
      <c r="K5">
        <f>Tumorgrootte!AZ11</f>
        <v>107.14087585802632</v>
      </c>
      <c r="L5">
        <f>Tumorgrootte!BF11</f>
        <v>114.60530000295564</v>
      </c>
      <c r="M5">
        <f>Tumorgrootte!BL11</f>
        <v>92.669129299264924</v>
      </c>
      <c r="N5">
        <f>Tumorgrootte!BR11</f>
        <v>86.192736043889553</v>
      </c>
      <c r="O5">
        <v>74.015922918575512</v>
      </c>
      <c r="P5">
        <f>Tumorgrootte!CD11</f>
        <v>128.64821916450202</v>
      </c>
      <c r="Q5">
        <f>Tumorgrootte!CJ11</f>
        <v>161.85485351294614</v>
      </c>
      <c r="R5">
        <f>Tumorgrootte!CP11</f>
        <v>155.48056201881244</v>
      </c>
      <c r="S5">
        <f>Tumorgrootte!CV11</f>
        <v>188.40759462108704</v>
      </c>
      <c r="T5">
        <f>Tumorgrootte!DB11</f>
        <v>214.29117649401337</v>
      </c>
      <c r="U5">
        <f>Tumorgrootte!DH11</f>
        <v>238.4987186862495</v>
      </c>
      <c r="V5">
        <f>Tumorgrootte!DN11</f>
        <v>283.2711263888844</v>
      </c>
      <c r="W5">
        <f>Tumorgrootte!DT11</f>
        <v>398.07434672901621</v>
      </c>
      <c r="X5">
        <f>Tumorgrootte!DZ11</f>
        <v>439.05328130244146</v>
      </c>
      <c r="Y5">
        <f>Tumorgrootte!EF11</f>
        <v>350.73997021737887</v>
      </c>
      <c r="Z5">
        <f>Tumorgrootte!EL11</f>
        <v>302.0327177161227</v>
      </c>
      <c r="AA5">
        <f>Tumorgrootte!ER11</f>
        <v>496.3983428047427</v>
      </c>
      <c r="AB5">
        <f>Tumorgrootte!EX11</f>
        <v>515.91234557251585</v>
      </c>
      <c r="AC5">
        <f>Tumorgrootte!FD11</f>
        <v>443.57612752605957</v>
      </c>
      <c r="AD5">
        <f>Tumorgrootte!FJ11</f>
        <v>400.23890406733972</v>
      </c>
      <c r="AE5">
        <f>Tumorgrootte!FP11</f>
        <v>205.49785865661553</v>
      </c>
      <c r="AF5">
        <f>Tumorgrootte!FV11</f>
        <v>163.99532530759197</v>
      </c>
    </row>
    <row r="6" spans="1:32">
      <c r="A6">
        <v>2</v>
      </c>
      <c r="B6">
        <v>2</v>
      </c>
      <c r="C6">
        <f>Tumorgrootte!E12</f>
        <v>61.685171753235579</v>
      </c>
      <c r="D6">
        <f>Tumorgrootte!J12</f>
        <v>50.50633789421191</v>
      </c>
      <c r="E6">
        <f>Tumorgrootte!P12</f>
        <v>61.988335444307012</v>
      </c>
      <c r="F6">
        <f>Tumorgrootte!V12</f>
        <v>42.270129154050665</v>
      </c>
      <c r="G6">
        <f>Tumorgrootte!AB12</f>
        <v>79.168134870462779</v>
      </c>
      <c r="H6">
        <f>Tumorgrootte!AH12</f>
        <v>80.374506449441256</v>
      </c>
      <c r="I6">
        <f>Tumorgrootte!AN12</f>
        <v>136.2854309053788</v>
      </c>
      <c r="J6">
        <f>Tumorgrootte!AT12</f>
        <v>116.23892818282233</v>
      </c>
      <c r="K6">
        <f>Tumorgrootte!AZ12</f>
        <v>128.80529879718148</v>
      </c>
      <c r="S6">
        <f>Tumorgrootte!CV12</f>
        <v>0</v>
      </c>
      <c r="T6">
        <f>Tumorgrootte!DB12</f>
        <v>0</v>
      </c>
      <c r="U6">
        <f>Tumorgrootte!DH12</f>
        <v>0</v>
      </c>
      <c r="V6">
        <f>Tumorgrootte!DN12</f>
        <v>0</v>
      </c>
      <c r="W6">
        <f>Tumorgrootte!DT12</f>
        <v>0</v>
      </c>
      <c r="X6">
        <f>Tumorgrootte!DZ12</f>
        <v>0</v>
      </c>
      <c r="Y6">
        <f>Tumorgrootte!EF12</f>
        <v>0</v>
      </c>
      <c r="Z6">
        <f>Tumorgrootte!EL12</f>
        <v>0</v>
      </c>
      <c r="AA6">
        <f>Tumorgrootte!ER12</f>
        <v>0</v>
      </c>
      <c r="AB6">
        <f>Tumorgrootte!EX12</f>
        <v>0</v>
      </c>
      <c r="AC6">
        <f>Tumorgrootte!FD12</f>
        <v>0</v>
      </c>
      <c r="AD6">
        <f>Tumorgrootte!FJ12</f>
        <v>0</v>
      </c>
      <c r="AE6">
        <f>Tumorgrootte!FP12</f>
        <v>0</v>
      </c>
      <c r="AF6">
        <f>Tumorgrootte!FV12</f>
        <v>0</v>
      </c>
    </row>
    <row r="7" spans="1:32">
      <c r="A7">
        <v>3</v>
      </c>
      <c r="B7">
        <v>3</v>
      </c>
      <c r="C7">
        <f>Tumorgrootte!E13</f>
        <v>21.714688421612646</v>
      </c>
      <c r="D7">
        <f>Tumorgrootte!J13</f>
        <v>32.070425005395805</v>
      </c>
      <c r="E7">
        <f>Tumorgrootte!P13</f>
        <v>38.924332977977535</v>
      </c>
      <c r="F7">
        <f>Tumorgrootte!V13</f>
        <v>35.185837720205683</v>
      </c>
      <c r="G7">
        <f>Tumorgrootte!AB13</f>
        <v>45.796566907705198</v>
      </c>
      <c r="H7">
        <f>Tumorgrootte!AH13</f>
        <v>64.126189245074855</v>
      </c>
      <c r="I7">
        <f>Tumorgrootte!AN13</f>
        <v>67.179817304364136</v>
      </c>
      <c r="J7">
        <f>Tumorgrootte!AT13</f>
        <v>87.920088404588341</v>
      </c>
      <c r="K7">
        <f>Tumorgrootte!AZ13</f>
        <v>74.330082183934493</v>
      </c>
      <c r="L7">
        <f>Tumorgrootte!BF13</f>
        <v>84.311969241940474</v>
      </c>
      <c r="M7">
        <f>Tumorgrootte!BL13</f>
        <v>70.704684261691867</v>
      </c>
      <c r="N7">
        <f>Tumorgrootte!BR13</f>
        <v>92.912602729918135</v>
      </c>
      <c r="O7">
        <v>98.017690792001545</v>
      </c>
      <c r="P7">
        <f>Tumorgrootte!CD13</f>
        <v>131.85369086871481</v>
      </c>
      <c r="Q7">
        <f>Tumorgrootte!CJ13</f>
        <v>160.62334919273894</v>
      </c>
      <c r="R7">
        <f>Tumorgrootte!CP13</f>
        <v>130.41536503214624</v>
      </c>
      <c r="S7">
        <f>Tumorgrootte!CV13</f>
        <v>171.92261077015019</v>
      </c>
      <c r="T7">
        <f>Tumorgrootte!DB13</f>
        <v>160.74901289888251</v>
      </c>
      <c r="U7">
        <f>Tumorgrootte!DH13</f>
        <v>199.64821313563132</v>
      </c>
      <c r="V7">
        <f>Tumorgrootte!DN13</f>
        <v>259.05101782603396</v>
      </c>
      <c r="W7">
        <f>Tumorgrootte!DT13</f>
        <v>225.91192771964199</v>
      </c>
      <c r="X7">
        <f>Tumorgrootte!DZ13</f>
        <v>333.56645397653023</v>
      </c>
      <c r="Y7">
        <f>Tumorgrootte!EF13</f>
        <v>321.90852723783411</v>
      </c>
      <c r="Z7">
        <f>Tumorgrootte!EL13</f>
        <v>469.51102207899459</v>
      </c>
      <c r="AA7">
        <f>Tumorgrootte!ER13</f>
        <v>484.50898540723216</v>
      </c>
      <c r="AB7">
        <f>Tumorgrootte!EX13</f>
        <v>721.10389894540629</v>
      </c>
      <c r="AC7">
        <f>Tumorgrootte!FD13</f>
        <v>872.40457193861755</v>
      </c>
      <c r="AD7">
        <f>Tumorgrootte!FJ13</f>
        <v>1015.3627456402211</v>
      </c>
      <c r="AE7">
        <f>Tumorgrootte!FP13</f>
        <v>1100.7009684823342</v>
      </c>
      <c r="AF7">
        <f>Tumorgrootte!FV13</f>
        <v>995.9414198557289</v>
      </c>
    </row>
    <row r="8" spans="1:32">
      <c r="A8">
        <v>4</v>
      </c>
      <c r="B8">
        <v>4</v>
      </c>
      <c r="C8">
        <f>Tumorgrootte!E14</f>
        <v>49.963889562692067</v>
      </c>
      <c r="D8">
        <f>Tumorgrootte!J14</f>
        <v>59.522708810014606</v>
      </c>
      <c r="E8">
        <f>Tumorgrootte!P14</f>
        <v>66.868799631658746</v>
      </c>
      <c r="F8">
        <f>Tumorgrootte!V14</f>
        <v>56.033446569427547</v>
      </c>
      <c r="G8">
        <f>Tumorgrootte!AB14</f>
        <v>66.915923521462588</v>
      </c>
      <c r="H8">
        <f>Tumorgrootte!AH14</f>
        <v>65.659286460026664</v>
      </c>
      <c r="I8">
        <f>Tumorgrootte!AN14</f>
        <v>78.141881270290099</v>
      </c>
      <c r="J8">
        <f>Tumorgrootte!AT14</f>
        <v>57.499523141102785</v>
      </c>
      <c r="K8">
        <f>Tumorgrootte!AZ14</f>
        <v>94.342027387301471</v>
      </c>
      <c r="L8">
        <f>Tumorgrootte!BF14</f>
        <v>152.17246495458241</v>
      </c>
      <c r="M8">
        <f>Tumorgrootte!BL14</f>
        <v>84.194683116206448</v>
      </c>
      <c r="N8">
        <f>Tumorgrootte!BR14</f>
        <v>136.53152232990999</v>
      </c>
      <c r="O8">
        <v>56.96754678509491</v>
      </c>
      <c r="P8">
        <f>Tumorgrootte!CD14</f>
        <v>166.28449915450776</v>
      </c>
      <c r="Q8">
        <f>Tumorgrootte!CJ14</f>
        <v>193.31162075334069</v>
      </c>
      <c r="R8">
        <f>Tumorgrootte!CP14</f>
        <v>151.21532639278868</v>
      </c>
      <c r="S8">
        <f>Tumorgrootte!CV14</f>
        <v>0</v>
      </c>
      <c r="T8">
        <f>Tumorgrootte!DB14</f>
        <v>0</v>
      </c>
      <c r="U8">
        <f>Tumorgrootte!DH14</f>
        <v>0</v>
      </c>
      <c r="V8">
        <f>Tumorgrootte!DN14</f>
        <v>0</v>
      </c>
      <c r="W8">
        <f>Tumorgrootte!DT14</f>
        <v>0</v>
      </c>
      <c r="X8">
        <f>Tumorgrootte!DZ14</f>
        <v>0</v>
      </c>
      <c r="Y8">
        <f>Tumorgrootte!EF14</f>
        <v>0</v>
      </c>
      <c r="Z8">
        <f>Tumorgrootte!EL14</f>
        <v>0</v>
      </c>
      <c r="AA8">
        <f>Tumorgrootte!ER14</f>
        <v>0</v>
      </c>
      <c r="AB8">
        <f>Tumorgrootte!EX14</f>
        <v>0</v>
      </c>
      <c r="AC8">
        <f>Tumorgrootte!FD14</f>
        <v>0</v>
      </c>
      <c r="AD8">
        <f>Tumorgrootte!FJ14</f>
        <v>0</v>
      </c>
      <c r="AE8">
        <f>Tumorgrootte!FP14</f>
        <v>0</v>
      </c>
      <c r="AF8">
        <f>Tumorgrootte!FV14</f>
        <v>0</v>
      </c>
    </row>
    <row r="9" spans="1:32">
      <c r="A9">
        <v>5</v>
      </c>
      <c r="B9">
        <v>3</v>
      </c>
      <c r="C9">
        <f>Tumorgrootte!E15</f>
        <v>71.534064722239592</v>
      </c>
      <c r="D9">
        <f>Tumorgrootte!J15</f>
        <v>52.778756580308517</v>
      </c>
      <c r="E9">
        <f>Tumorgrootte!P15</f>
        <v>69.429197644334423</v>
      </c>
      <c r="F9">
        <f>Tumorgrootte!V15</f>
        <v>48.726102057177691</v>
      </c>
      <c r="G9">
        <f>Tumorgrootte!AB15</f>
        <v>59.715393159434782</v>
      </c>
      <c r="H9">
        <f>Tumorgrootte!AH15</f>
        <v>83.566364585488486</v>
      </c>
      <c r="I9">
        <f>Tumorgrootte!AN15</f>
        <v>93.116806252401446</v>
      </c>
      <c r="J9">
        <f>Tumorgrootte!AT15</f>
        <v>87.194904100384704</v>
      </c>
      <c r="K9">
        <f>Tumorgrootte!AZ15</f>
        <v>81.984572684406032</v>
      </c>
      <c r="S9">
        <f>Tumorgrootte!CV15</f>
        <v>0</v>
      </c>
      <c r="T9">
        <f>Tumorgrootte!DB15</f>
        <v>0</v>
      </c>
      <c r="U9">
        <f>Tumorgrootte!DH15</f>
        <v>0</v>
      </c>
      <c r="V9">
        <f>Tumorgrootte!DN15</f>
        <v>0</v>
      </c>
      <c r="W9">
        <f>Tumorgrootte!DT15</f>
        <v>0</v>
      </c>
      <c r="X9">
        <f>Tumorgrootte!DZ15</f>
        <v>0</v>
      </c>
      <c r="Y9">
        <f>Tumorgrootte!EF15</f>
        <v>0</v>
      </c>
      <c r="Z9">
        <f>Tumorgrootte!EL15</f>
        <v>0</v>
      </c>
      <c r="AA9">
        <f>Tumorgrootte!ER15</f>
        <v>0</v>
      </c>
      <c r="AB9">
        <f>Tumorgrootte!EX15</f>
        <v>0</v>
      </c>
      <c r="AC9">
        <f>Tumorgrootte!FD15</f>
        <v>0</v>
      </c>
      <c r="AD9">
        <f>Tumorgrootte!FJ15</f>
        <v>0</v>
      </c>
      <c r="AE9">
        <f>Tumorgrootte!FP15</f>
        <v>0</v>
      </c>
      <c r="AF9">
        <f>Tumorgrootte!FV15</f>
        <v>0</v>
      </c>
    </row>
    <row r="10" spans="1:32">
      <c r="A10">
        <v>6</v>
      </c>
      <c r="B10">
        <v>4</v>
      </c>
      <c r="C10">
        <f>Tumorgrootte!E16</f>
        <v>71.672294798997527</v>
      </c>
      <c r="D10">
        <f>Tumorgrootte!J16</f>
        <v>43.429376843225299</v>
      </c>
      <c r="E10">
        <f>Tumorgrootte!P16</f>
        <v>47.265261473258434</v>
      </c>
      <c r="F10">
        <f>Tumorgrootte!V16</f>
        <v>27.939230665925223</v>
      </c>
      <c r="G10">
        <f>Tumorgrootte!AB16</f>
        <v>47.176249681406723</v>
      </c>
      <c r="H10">
        <f>Tumorgrootte!AH16</f>
        <v>41.181043700806207</v>
      </c>
      <c r="I10">
        <f>Tumorgrootte!AN16</f>
        <v>44.021567058426982</v>
      </c>
      <c r="J10">
        <f>Tumorgrootte!AT16</f>
        <v>22.92106000059113</v>
      </c>
      <c r="S10">
        <f>Tumorgrootte!CV16</f>
        <v>0</v>
      </c>
      <c r="T10">
        <f>Tumorgrootte!DB16</f>
        <v>0</v>
      </c>
      <c r="U10">
        <f>Tumorgrootte!DH16</f>
        <v>0</v>
      </c>
      <c r="V10">
        <f>Tumorgrootte!DN16</f>
        <v>0</v>
      </c>
      <c r="W10">
        <f>Tumorgrootte!DT16</f>
        <v>0</v>
      </c>
      <c r="X10">
        <f>Tumorgrootte!DZ16</f>
        <v>0</v>
      </c>
      <c r="Y10">
        <f>Tumorgrootte!EF16</f>
        <v>0</v>
      </c>
      <c r="Z10">
        <f>Tumorgrootte!EL16</f>
        <v>0</v>
      </c>
      <c r="AA10">
        <f>Tumorgrootte!ER16</f>
        <v>0</v>
      </c>
      <c r="AB10">
        <f>Tumorgrootte!EX16</f>
        <v>0</v>
      </c>
      <c r="AC10">
        <f>Tumorgrootte!FD16</f>
        <v>0</v>
      </c>
      <c r="AD10">
        <f>Tumorgrootte!FJ16</f>
        <v>0</v>
      </c>
      <c r="AE10">
        <f>Tumorgrootte!FP16</f>
        <v>0</v>
      </c>
      <c r="AF10">
        <f>Tumorgrootte!FV16</f>
        <v>0</v>
      </c>
    </row>
    <row r="11" spans="1:32">
      <c r="A11">
        <v>7</v>
      </c>
      <c r="B11">
        <v>2</v>
      </c>
      <c r="C11">
        <f>Tumorgrootte!E17</f>
        <v>68.361056142113895</v>
      </c>
      <c r="D11">
        <f>Tumorgrootte!J17</f>
        <v>43.002120242337092</v>
      </c>
      <c r="E11">
        <f>Tumorgrootte!P17</f>
        <v>56.916234105086268</v>
      </c>
      <c r="F11">
        <f>Tumorgrootte!V17</f>
        <v>71.476468856923773</v>
      </c>
      <c r="G11">
        <f>Tumorgrootte!AB17</f>
        <v>55.544405313018743</v>
      </c>
      <c r="H11">
        <f>Tumorgrootte!AH17</f>
        <v>31.147843962791605</v>
      </c>
      <c r="I11">
        <f>Tumorgrootte!AN17</f>
        <v>57.336160323116111</v>
      </c>
      <c r="J11">
        <f>Tumorgrootte!AT17</f>
        <v>86.86922566196256</v>
      </c>
      <c r="K11">
        <f>Tumorgrootte!AZ17</f>
        <v>56.605216432380885</v>
      </c>
      <c r="L11">
        <f>Tumorgrootte!BF17</f>
        <v>43.429376843225299</v>
      </c>
      <c r="M11">
        <f>Tumorgrootte!BL17</f>
        <v>24.975661596038854</v>
      </c>
      <c r="N11">
        <f>Tumorgrootte!BR17</f>
        <v>36.746162071488612</v>
      </c>
      <c r="O11">
        <v>17.608626823370791</v>
      </c>
      <c r="P11">
        <f>Tumorgrootte!CD17</f>
        <v>29.028316119169695</v>
      </c>
      <c r="Q11">
        <f>Tumorgrootte!CJ17</f>
        <v>50.416278904808998</v>
      </c>
      <c r="R11">
        <f>Tumorgrootte!CP17</f>
        <v>25.635396053292705</v>
      </c>
      <c r="S11">
        <f>Tumorgrootte!CV17</f>
        <v>20.961229783526697</v>
      </c>
      <c r="T11">
        <f>Tumorgrootte!DB17</f>
        <v>24.558876970662613</v>
      </c>
      <c r="U11">
        <f>Tumorgrootte!DH17</f>
        <v>41.065851970174577</v>
      </c>
      <c r="V11">
        <f>Tumorgrootte!DN17</f>
        <v>29.405307237600457</v>
      </c>
      <c r="W11">
        <f>Tumorgrootte!DT17</f>
        <v>68.683069389106848</v>
      </c>
      <c r="X11">
        <f>Tumorgrootte!DZ17</f>
        <v>74.493445001921174</v>
      </c>
      <c r="Y11">
        <f>Tumorgrootte!EF17</f>
        <v>66.435259845463349</v>
      </c>
      <c r="Z11">
        <f>Tumorgrootte!EL17</f>
        <v>60.240039132584279</v>
      </c>
      <c r="AA11">
        <f>Tumorgrootte!ER17</f>
        <v>68.107110735948723</v>
      </c>
      <c r="AB11">
        <f>Tumorgrootte!EX17</f>
        <v>71.449241720592667</v>
      </c>
      <c r="AC11">
        <f>Tumorgrootte!FD17</f>
        <v>78.837220444284668</v>
      </c>
      <c r="AD11">
        <f>Tumorgrootte!FJ17</f>
        <v>81.698164154153758</v>
      </c>
      <c r="AE11">
        <f>Tumorgrootte!FP17</f>
        <v>81.728532883138456</v>
      </c>
      <c r="AF11">
        <f>Tumorgrootte!FV17</f>
        <v>80.927426756473068</v>
      </c>
    </row>
    <row r="12" spans="1:32">
      <c r="A12">
        <v>8</v>
      </c>
      <c r="B12">
        <v>4</v>
      </c>
      <c r="C12">
        <f>Tumorgrootte!E18</f>
        <v>44.401176170735745</v>
      </c>
      <c r="D12">
        <f>Tumorgrootte!J18</f>
        <v>80.573473984168615</v>
      </c>
      <c r="E12">
        <f>Tumorgrootte!P18</f>
        <v>74.371970085982369</v>
      </c>
      <c r="F12">
        <f>Tumorgrootte!V18</f>
        <v>73.626365429530367</v>
      </c>
      <c r="G12">
        <f>Tumorgrootte!AB18</f>
        <v>64.406838188795547</v>
      </c>
      <c r="H12">
        <f>Tumorgrootte!AH18</f>
        <v>74.813887452587323</v>
      </c>
      <c r="I12">
        <f>Tumorgrootte!AN18</f>
        <v>119.97742344059418</v>
      </c>
      <c r="J12">
        <f>Tumorgrootte!AT18</f>
        <v>103.24530096757496</v>
      </c>
      <c r="K12">
        <f>Tumorgrootte!AZ18</f>
        <v>168.54644586509238</v>
      </c>
      <c r="L12">
        <f>Tumorgrootte!BF18</f>
        <v>178.1283034585413</v>
      </c>
      <c r="M12">
        <f>Tumorgrootte!BL18</f>
        <v>111.61031500653337</v>
      </c>
      <c r="N12">
        <f>Tumorgrootte!BR18</f>
        <v>184.07114956158196</v>
      </c>
      <c r="O12">
        <v>136.69697954299909</v>
      </c>
      <c r="P12">
        <f>Tumorgrootte!CD18</f>
        <v>264.57236691471803</v>
      </c>
      <c r="Q12">
        <f>Tumorgrootte!CJ18</f>
        <v>224.38511368999738</v>
      </c>
      <c r="R12">
        <f>Tumorgrootte!CP18</f>
        <v>220.43089573667902</v>
      </c>
      <c r="S12">
        <f>Tumorgrootte!CV18</f>
        <v>269.494195405342</v>
      </c>
      <c r="T12">
        <f>Tumorgrootte!DB18</f>
        <v>293.73891311064557</v>
      </c>
      <c r="U12">
        <f>Tumorgrootte!DH18</f>
        <v>397.07217867252103</v>
      </c>
      <c r="V12">
        <f>Tumorgrootte!DN18</f>
        <v>361.12607553014669</v>
      </c>
      <c r="W12">
        <f>Tumorgrootte!DT18</f>
        <v>477.83624261100749</v>
      </c>
      <c r="X12">
        <f>Tumorgrootte!DZ18</f>
        <v>638.13600776042665</v>
      </c>
      <c r="Y12">
        <f>Tumorgrootte!EF18</f>
        <v>774.4622793703021</v>
      </c>
      <c r="Z12">
        <f>Tumorgrootte!EL18</f>
        <v>711.03823608330447</v>
      </c>
      <c r="AA12">
        <f>Tumorgrootte!ER18</f>
        <v>889.65191560682558</v>
      </c>
      <c r="AB12">
        <f>Tumorgrootte!EX18</f>
        <v>876.57765418013594</v>
      </c>
      <c r="AC12">
        <f>Tumorgrootte!FD18</f>
        <v>916.84240002364515</v>
      </c>
      <c r="AD12">
        <f>Tumorgrootte!FJ18</f>
        <v>0</v>
      </c>
      <c r="AE12">
        <f>Tumorgrootte!FP18</f>
        <v>0</v>
      </c>
      <c r="AF12">
        <f>Tumorgrootte!FV18</f>
        <v>0</v>
      </c>
    </row>
    <row r="13" spans="1:32">
      <c r="A13">
        <v>9</v>
      </c>
      <c r="B13">
        <v>4</v>
      </c>
      <c r="C13">
        <f>Tumorgrootte!E19</f>
        <v>48.351205333849293</v>
      </c>
      <c r="D13">
        <f>Tumorgrootte!J19</f>
        <v>71.052353848689165</v>
      </c>
      <c r="E13">
        <f>Tumorgrootte!P19</f>
        <v>101.7876019763093</v>
      </c>
      <c r="F13">
        <f>Tumorgrootte!V19</f>
        <v>55.813535083676264</v>
      </c>
      <c r="G13">
        <f>Tumorgrootte!AB19</f>
        <v>83.528665473645404</v>
      </c>
      <c r="H13">
        <f>Tumorgrootte!AH19</f>
        <v>80.927426756473068</v>
      </c>
      <c r="I13">
        <f>Tumorgrootte!AN19</f>
        <v>138.14368295997718</v>
      </c>
      <c r="J13">
        <f>Tumorgrootte!AT19</f>
        <v>87.257735953456489</v>
      </c>
      <c r="K13">
        <f>Tumorgrootte!AZ19</f>
        <v>128.48328555018855</v>
      </c>
      <c r="S13">
        <f>Tumorgrootte!CV19</f>
        <v>0</v>
      </c>
      <c r="T13">
        <f>Tumorgrootte!DB19</f>
        <v>0</v>
      </c>
      <c r="U13">
        <f>Tumorgrootte!DH19</f>
        <v>0</v>
      </c>
      <c r="V13">
        <f>Tumorgrootte!DN19</f>
        <v>0</v>
      </c>
      <c r="W13">
        <f>Tumorgrootte!DT19</f>
        <v>0</v>
      </c>
      <c r="X13">
        <f>Tumorgrootte!DZ19</f>
        <v>0</v>
      </c>
      <c r="Y13">
        <f>Tumorgrootte!EF19</f>
        <v>0</v>
      </c>
      <c r="Z13">
        <f>Tumorgrootte!EL19</f>
        <v>0</v>
      </c>
      <c r="AA13">
        <f>Tumorgrootte!ER19</f>
        <v>0</v>
      </c>
      <c r="AB13">
        <f>Tumorgrootte!EX19</f>
        <v>0</v>
      </c>
      <c r="AC13">
        <f>Tumorgrootte!FD19</f>
        <v>0</v>
      </c>
      <c r="AD13">
        <f>Tumorgrootte!FJ19</f>
        <v>0</v>
      </c>
      <c r="AE13">
        <f>Tumorgrootte!FP19</f>
        <v>0</v>
      </c>
      <c r="AF13">
        <f>Tumorgrootte!FV19</f>
        <v>0</v>
      </c>
    </row>
    <row r="14" spans="1:32">
      <c r="A14">
        <v>10</v>
      </c>
      <c r="B14">
        <v>1</v>
      </c>
      <c r="C14">
        <f>Tumorgrootte!E20</f>
        <v>75.379374130233501</v>
      </c>
      <c r="D14">
        <f>Tumorgrootte!J20</f>
        <v>58.075481794260924</v>
      </c>
      <c r="E14">
        <f>Tumorgrootte!P20</f>
        <v>45.455704104790712</v>
      </c>
      <c r="F14">
        <f>Tumorgrootte!V20</f>
        <v>40.023890406733969</v>
      </c>
      <c r="G14">
        <f>Tumorgrootte!AB20</f>
        <v>52.873004359916209</v>
      </c>
      <c r="H14">
        <f>Tumorgrootte!AH20</f>
        <v>34.972209419761583</v>
      </c>
      <c r="I14">
        <f>Tumorgrootte!AN20</f>
        <v>46.763130247459664</v>
      </c>
      <c r="J14">
        <f>Tumorgrootte!AT20</f>
        <v>36.61526237758904</v>
      </c>
      <c r="K14">
        <f>Tumorgrootte!AZ20</f>
        <v>57.323593952501753</v>
      </c>
      <c r="S14">
        <f>Tumorgrootte!CV20</f>
        <v>0</v>
      </c>
      <c r="T14">
        <f>Tumorgrootte!DB20</f>
        <v>0</v>
      </c>
      <c r="U14">
        <f>Tumorgrootte!DH20</f>
        <v>0</v>
      </c>
      <c r="V14">
        <f>Tumorgrootte!DN20</f>
        <v>0</v>
      </c>
      <c r="W14">
        <f>Tumorgrootte!DT20</f>
        <v>0</v>
      </c>
      <c r="X14">
        <f>Tumorgrootte!DZ20</f>
        <v>0</v>
      </c>
      <c r="Y14">
        <f>Tumorgrootte!EF20</f>
        <v>0</v>
      </c>
      <c r="Z14">
        <f>Tumorgrootte!EL20</f>
        <v>0</v>
      </c>
      <c r="AA14">
        <f>Tumorgrootte!ER20</f>
        <v>0</v>
      </c>
      <c r="AB14">
        <f>Tumorgrootte!EX20</f>
        <v>0</v>
      </c>
      <c r="AC14">
        <f>Tumorgrootte!FD20</f>
        <v>0</v>
      </c>
      <c r="AD14">
        <f>Tumorgrootte!FJ20</f>
        <v>0</v>
      </c>
      <c r="AE14">
        <f>Tumorgrootte!FP20</f>
        <v>0</v>
      </c>
      <c r="AF14">
        <f>Tumorgrootte!FV20</f>
        <v>0</v>
      </c>
    </row>
    <row r="15" spans="1:32">
      <c r="A15">
        <v>11</v>
      </c>
      <c r="B15">
        <v>2</v>
      </c>
      <c r="C15">
        <f>Tumorgrootte!E21</f>
        <v>56.129788744137635</v>
      </c>
      <c r="D15">
        <f>Tumorgrootte!J21</f>
        <v>90.421319755621411</v>
      </c>
      <c r="E15">
        <f>Tumorgrootte!P21</f>
        <v>71.041881873177189</v>
      </c>
      <c r="F15">
        <f>Tumorgrootte!V21</f>
        <v>44.678683521802839</v>
      </c>
      <c r="G15">
        <f>Tumorgrootte!AB21</f>
        <v>68.706631334008762</v>
      </c>
      <c r="H15">
        <f>Tumorgrootte!AH21</f>
        <v>84.262750957034214</v>
      </c>
      <c r="I15">
        <f>Tumorgrootte!AN21</f>
        <v>71.779108949219591</v>
      </c>
      <c r="J15">
        <f>Tumorgrootte!AT21</f>
        <v>85.032441157163731</v>
      </c>
      <c r="K15">
        <f>Tumorgrootte!AZ21</f>
        <v>73.983459794488425</v>
      </c>
      <c r="L15">
        <f>Tumorgrootte!BF21</f>
        <v>80.346232115558962</v>
      </c>
      <c r="M15">
        <f>Tumorgrootte!BL21</f>
        <v>72.947781416354999</v>
      </c>
      <c r="N15">
        <f>Tumorgrootte!BR21</f>
        <v>86.946718280751114</v>
      </c>
      <c r="O15">
        <v>64.302118433675872</v>
      </c>
      <c r="P15">
        <f>Tumorgrootte!CD21</f>
        <v>113.47432664766332</v>
      </c>
      <c r="Q15">
        <f>Tumorgrootte!CJ21</f>
        <v>93.132514215669417</v>
      </c>
      <c r="R15">
        <f>Tumorgrootte!CP21</f>
        <v>96.025921049625595</v>
      </c>
      <c r="S15">
        <f>Tumorgrootte!CV21</f>
        <v>138.19080684978101</v>
      </c>
      <c r="T15">
        <f>Tumorgrootte!DB21</f>
        <v>123.99237885188192</v>
      </c>
      <c r="U15">
        <f>Tumorgrootte!DH21</f>
        <v>133.00246658237748</v>
      </c>
      <c r="V15">
        <f>Tumorgrootte!DN21</f>
        <v>80.659344183366755</v>
      </c>
      <c r="W15">
        <f>Tumorgrootte!DT21</f>
        <v>223.83219338296556</v>
      </c>
      <c r="X15">
        <f>Tumorgrootte!DZ21</f>
        <v>202.76886183819718</v>
      </c>
      <c r="Y15">
        <f>Tumorgrootte!EF21</f>
        <v>171.79223467502629</v>
      </c>
      <c r="Z15">
        <f>Tumorgrootte!EL21</f>
        <v>116.11326447667874</v>
      </c>
      <c r="AA15">
        <f>Tumorgrootte!ER21</f>
        <v>141.79892601242889</v>
      </c>
      <c r="AB15">
        <f>Tumorgrootte!EX21</f>
        <v>115.07653890099414</v>
      </c>
      <c r="AC15">
        <f>Tumorgrootte!FD21</f>
        <v>61.323888598072749</v>
      </c>
      <c r="AD15">
        <f>Tumorgrootte!FJ21</f>
        <v>80.265597904116831</v>
      </c>
      <c r="AE15">
        <f>Tumorgrootte!FP21</f>
        <v>47.585703923924591</v>
      </c>
      <c r="AF15">
        <f>Tumorgrootte!FV21</f>
        <v>68.172560582898512</v>
      </c>
    </row>
    <row r="16" spans="1:32">
      <c r="A16">
        <v>12</v>
      </c>
      <c r="B16">
        <v>1</v>
      </c>
      <c r="C16">
        <f>Tumorgrootte!E22</f>
        <v>38.880350680827277</v>
      </c>
      <c r="D16">
        <f>Tumorgrootte!J22</f>
        <v>46.376190752292523</v>
      </c>
      <c r="E16">
        <f>Tumorgrootte!P22</f>
        <v>37.196457018503146</v>
      </c>
      <c r="F16">
        <f>Tumorgrootte!V22</f>
        <v>59.112207369945537</v>
      </c>
      <c r="G16">
        <f>Tumorgrootte!AB22</f>
        <v>61.072561185785588</v>
      </c>
      <c r="H16">
        <f>Tumorgrootte!AH22</f>
        <v>47.500880922277673</v>
      </c>
      <c r="I16">
        <f>Tumorgrootte!AN22</f>
        <v>79.754565499132866</v>
      </c>
      <c r="J16">
        <f>Tumorgrootte!AT22</f>
        <v>55.690489371410663</v>
      </c>
      <c r="K16">
        <f>Tumorgrootte!AZ22</f>
        <v>67.858401317539531</v>
      </c>
      <c r="L16">
        <f>Tumorgrootte!BF22</f>
        <v>59.219021520167594</v>
      </c>
      <c r="M16">
        <f>Tumorgrootte!BL22</f>
        <v>64.159699566713144</v>
      </c>
      <c r="N16">
        <f>Tumorgrootte!BR22</f>
        <v>79.353488837024585</v>
      </c>
      <c r="O16">
        <v>78.376453521758137</v>
      </c>
      <c r="P16">
        <f>Tumorgrootte!CD22</f>
        <v>56.6926574279058</v>
      </c>
      <c r="Q16">
        <f>Tumorgrootte!CJ22</f>
        <v>95.56724852220151</v>
      </c>
      <c r="R16">
        <f>Tumorgrootte!CP22</f>
        <v>79.469727765207409</v>
      </c>
      <c r="S16">
        <f>Tumorgrootte!CV22</f>
        <v>67.355746492965167</v>
      </c>
      <c r="T16">
        <f>Tumorgrootte!DB22</f>
        <v>76.906188159878141</v>
      </c>
      <c r="U16">
        <f>Tumorgrootte!DH22</f>
        <v>68.513423385812999</v>
      </c>
      <c r="V16">
        <f>Tumorgrootte!DN22</f>
        <v>57.001057106733199</v>
      </c>
      <c r="W16">
        <f>Tumorgrootte!DT22</f>
        <v>73.513268094001162</v>
      </c>
      <c r="X16">
        <f>Tumorgrootte!DZ22</f>
        <v>70.764374522110074</v>
      </c>
      <c r="Y16">
        <f>Tumorgrootte!EF22</f>
        <v>98.118221756916398</v>
      </c>
      <c r="Z16">
        <f>Tumorgrootte!EL22</f>
        <v>80.104329481232554</v>
      </c>
      <c r="AA16">
        <f>Tumorgrootte!ER22</f>
        <v>74.344219350875662</v>
      </c>
      <c r="AB16">
        <f>Tumorgrootte!EX22</f>
        <v>78.837220444284668</v>
      </c>
      <c r="AC16">
        <f>Tumorgrootte!FD22</f>
        <v>55.710909723658986</v>
      </c>
      <c r="AD16">
        <f>Tumorgrootte!FJ22</f>
        <v>47.078336710369832</v>
      </c>
      <c r="AE16">
        <f>Tumorgrootte!FP22</f>
        <v>36.838315455993907</v>
      </c>
      <c r="AF16">
        <f>Tumorgrootte!FV22</f>
        <v>37.491766727940593</v>
      </c>
    </row>
    <row r="17" spans="1:32">
      <c r="A17">
        <v>13</v>
      </c>
      <c r="B17">
        <v>3</v>
      </c>
      <c r="C17">
        <f>Tumorgrootte!E23</f>
        <v>42.474332676534004</v>
      </c>
      <c r="D17">
        <f>Tumorgrootte!J23</f>
        <v>60.888778015550578</v>
      </c>
      <c r="E17">
        <f>Tumorgrootte!P23</f>
        <v>74.792943501563386</v>
      </c>
      <c r="F17">
        <f>Tumorgrootte!V23</f>
        <v>54.286721054031624</v>
      </c>
      <c r="G17">
        <f>Tumorgrootte!AB23</f>
        <v>82.066777692174981</v>
      </c>
      <c r="H17">
        <f>Tumorgrootte!AH23</f>
        <v>94.800699914725598</v>
      </c>
      <c r="I17">
        <f>Tumorgrootte!AN23</f>
        <v>103.21179064593667</v>
      </c>
      <c r="J17">
        <f>Tumorgrootte!AT23</f>
        <v>111.68361883511716</v>
      </c>
      <c r="S17">
        <f>Tumorgrootte!CV23</f>
        <v>0</v>
      </c>
      <c r="T17">
        <f>Tumorgrootte!DB23</f>
        <v>0</v>
      </c>
      <c r="U17">
        <f>Tumorgrootte!DH23</f>
        <v>0</v>
      </c>
      <c r="V17">
        <f>Tumorgrootte!DN23</f>
        <v>0</v>
      </c>
      <c r="W17">
        <f>Tumorgrootte!DT23</f>
        <v>0</v>
      </c>
      <c r="X17">
        <f>Tumorgrootte!DZ23</f>
        <v>0</v>
      </c>
      <c r="Y17">
        <f>Tumorgrootte!EF23</f>
        <v>0</v>
      </c>
      <c r="Z17">
        <f>Tumorgrootte!EL23</f>
        <v>0</v>
      </c>
      <c r="AA17">
        <f>Tumorgrootte!ER23</f>
        <v>0</v>
      </c>
      <c r="AB17">
        <f>Tumorgrootte!EX23</f>
        <v>0</v>
      </c>
      <c r="AC17">
        <f>Tumorgrootte!FD23</f>
        <v>0</v>
      </c>
      <c r="AD17">
        <f>Tumorgrootte!FJ23</f>
        <v>0</v>
      </c>
      <c r="AE17">
        <f>Tumorgrootte!FP23</f>
        <v>0</v>
      </c>
      <c r="AF17">
        <f>Tumorgrootte!FV23</f>
        <v>0</v>
      </c>
    </row>
    <row r="18" spans="1:32">
      <c r="A18">
        <v>14</v>
      </c>
      <c r="B18">
        <v>1</v>
      </c>
      <c r="C18">
        <f>Tumorgrootte!E24</f>
        <v>72.492250481584463</v>
      </c>
      <c r="D18">
        <f>Tumorgrootte!J24</f>
        <v>58.540437506992205</v>
      </c>
      <c r="E18">
        <f>Tumorgrootte!P24</f>
        <v>74.099698722671235</v>
      </c>
      <c r="F18">
        <f>Tumorgrootte!V24</f>
        <v>88.043134116853949</v>
      </c>
      <c r="G18">
        <f>Tumorgrootte!AB24</f>
        <v>101.20326574274161</v>
      </c>
      <c r="H18">
        <f>Tumorgrootte!AH24</f>
        <v>103.61286730804497</v>
      </c>
      <c r="I18">
        <f>Tumorgrootte!AN24</f>
        <v>101.20326574274161</v>
      </c>
      <c r="J18">
        <f>Tumorgrootte!AT24</f>
        <v>135.76392652488292</v>
      </c>
      <c r="K18">
        <f>Tumorgrootte!AZ24</f>
        <v>123.15043202071989</v>
      </c>
      <c r="S18">
        <f>Tumorgrootte!CV24</f>
        <v>0</v>
      </c>
      <c r="T18">
        <f>Tumorgrootte!DB24</f>
        <v>0</v>
      </c>
      <c r="U18">
        <f>Tumorgrootte!DH24</f>
        <v>0</v>
      </c>
      <c r="V18">
        <f>Tumorgrootte!DN24</f>
        <v>0</v>
      </c>
      <c r="W18">
        <f>Tumorgrootte!DT24</f>
        <v>0</v>
      </c>
      <c r="X18">
        <f>Tumorgrootte!DZ24</f>
        <v>0</v>
      </c>
      <c r="Y18">
        <f>Tumorgrootte!EF24</f>
        <v>0</v>
      </c>
      <c r="Z18">
        <f>Tumorgrootte!EL24</f>
        <v>0</v>
      </c>
      <c r="AA18">
        <f>Tumorgrootte!ER24</f>
        <v>0</v>
      </c>
      <c r="AB18">
        <f>Tumorgrootte!EX24</f>
        <v>0</v>
      </c>
      <c r="AC18">
        <f>Tumorgrootte!FD24</f>
        <v>0</v>
      </c>
      <c r="AD18">
        <f>Tumorgrootte!FJ24</f>
        <v>0</v>
      </c>
      <c r="AE18">
        <f>Tumorgrootte!FP24</f>
        <v>0</v>
      </c>
      <c r="AF18">
        <f>Tumorgrootte!FV24</f>
        <v>0</v>
      </c>
    </row>
    <row r="19" spans="1:32">
      <c r="A19">
        <v>15</v>
      </c>
      <c r="B19">
        <v>2</v>
      </c>
      <c r="C19">
        <f>Tumorgrootte!E25</f>
        <v>74.7929435015634</v>
      </c>
      <c r="D19">
        <f>Tumorgrootte!J25</f>
        <v>59.765658641892216</v>
      </c>
      <c r="E19">
        <f>Tumorgrootte!P25</f>
        <v>73.816955383848168</v>
      </c>
      <c r="F19">
        <f>Tumorgrootte!V25</f>
        <v>67.659433782812172</v>
      </c>
      <c r="G19">
        <f>Tumorgrootte!AB25</f>
        <v>85.765479443001354</v>
      </c>
      <c r="H19">
        <f>Tumorgrootte!AH25</f>
        <v>128.50475309998805</v>
      </c>
      <c r="I19">
        <f>Tumorgrootte!AN25</f>
        <v>121.35344102286651</v>
      </c>
      <c r="J19">
        <f>Tumorgrootte!AT25</f>
        <v>157.97812817841628</v>
      </c>
      <c r="K19">
        <f>Tumorgrootte!AZ25</f>
        <v>97.376805890669218</v>
      </c>
      <c r="L19">
        <f>Tumorgrootte!BF25</f>
        <v>83.252205320129505</v>
      </c>
      <c r="M19">
        <f>Tumorgrootte!BL25</f>
        <v>90.931828561829761</v>
      </c>
      <c r="N19">
        <f>Tumorgrootte!BR25</f>
        <v>86.87917403869892</v>
      </c>
      <c r="O19">
        <v>70.444979268995127</v>
      </c>
      <c r="P19">
        <f>Tumorgrootte!CD25</f>
        <v>82.419683266928217</v>
      </c>
      <c r="Q19">
        <f>Tumorgrootte!CJ25</f>
        <v>92.235589513069542</v>
      </c>
      <c r="R19">
        <f>Tumorgrootte!CP25</f>
        <v>103.29766084513477</v>
      </c>
      <c r="S19">
        <f>Tumorgrootte!CV25</f>
        <v>109.29600841838889</v>
      </c>
      <c r="T19">
        <f>Tumorgrootte!DB25</f>
        <v>97.112912107767698</v>
      </c>
      <c r="U19">
        <f>Tumorgrootte!DH25</f>
        <v>114.22412009432011</v>
      </c>
      <c r="V19">
        <f>Tumorgrootte!DN25</f>
        <v>103.98043364851496</v>
      </c>
      <c r="W19">
        <f>Tumorgrootte!DT25</f>
        <v>144.84836528151337</v>
      </c>
      <c r="X19">
        <f>Tumorgrootte!DZ25</f>
        <v>196.81135496943975</v>
      </c>
      <c r="Y19">
        <f>Tumorgrootte!EF25</f>
        <v>188.21962266064725</v>
      </c>
      <c r="Z19">
        <f>Tumorgrootte!EL25</f>
        <v>208.47608849221868</v>
      </c>
      <c r="AA19">
        <f>Tumorgrootte!ER25</f>
        <v>215.23051269743672</v>
      </c>
      <c r="AB19">
        <f>Tumorgrootte!EX25</f>
        <v>236.14723658503749</v>
      </c>
      <c r="AC19">
        <f>Tumorgrootte!FD25</f>
        <v>227.87018714037964</v>
      </c>
      <c r="AD19">
        <f>Tumorgrootte!FJ25</f>
        <v>200.43361129902883</v>
      </c>
      <c r="AE19">
        <f>Tumorgrootte!FP25</f>
        <v>268.77110549624075</v>
      </c>
      <c r="AF19">
        <f>Tumorgrootte!FV25</f>
        <v>287.75679709943506</v>
      </c>
    </row>
    <row r="20" spans="1:32">
      <c r="A20">
        <v>16</v>
      </c>
      <c r="B20">
        <v>4</v>
      </c>
      <c r="C20">
        <f>Tumorgrootte!E26</f>
        <v>32.332224393194949</v>
      </c>
      <c r="D20">
        <f>Tumorgrootte!J26</f>
        <v>65.73782627636642</v>
      </c>
      <c r="E20">
        <f>Tumorgrootte!P26</f>
        <v>87.488119414719748</v>
      </c>
      <c r="F20">
        <f>Tumorgrootte!V26</f>
        <v>50.139818751293099</v>
      </c>
      <c r="G20">
        <f>Tumorgrootte!AB26</f>
        <v>21.629865419965725</v>
      </c>
      <c r="H20">
        <f>Tumorgrootte!AH26</f>
        <v>47.274686251219201</v>
      </c>
      <c r="I20">
        <f>Tumorgrootte!AN26</f>
        <v>41.469023027385262</v>
      </c>
      <c r="J20">
        <f>Tumorgrootte!AT26</f>
        <v>41.469023027385269</v>
      </c>
      <c r="K20">
        <f>Tumorgrootte!AZ26</f>
        <v>38.877209088173693</v>
      </c>
      <c r="S20">
        <f>Tumorgrootte!CV26</f>
        <v>0</v>
      </c>
      <c r="T20">
        <f>Tumorgrootte!DB26</f>
        <v>0</v>
      </c>
      <c r="U20">
        <f>Tumorgrootte!DH26</f>
        <v>0</v>
      </c>
      <c r="V20">
        <f>Tumorgrootte!DN26</f>
        <v>0</v>
      </c>
      <c r="W20">
        <f>Tumorgrootte!DT26</f>
        <v>0</v>
      </c>
      <c r="X20">
        <f>Tumorgrootte!DZ26</f>
        <v>0</v>
      </c>
      <c r="Y20">
        <f>Tumorgrootte!EF26</f>
        <v>0</v>
      </c>
      <c r="Z20">
        <f>Tumorgrootte!EL26</f>
        <v>0</v>
      </c>
      <c r="AA20">
        <f>Tumorgrootte!ER26</f>
        <v>0</v>
      </c>
      <c r="AB20">
        <f>Tumorgrootte!EX26</f>
        <v>0</v>
      </c>
      <c r="AC20">
        <f>Tumorgrootte!FD26</f>
        <v>0</v>
      </c>
      <c r="AD20">
        <f>Tumorgrootte!FJ26</f>
        <v>0</v>
      </c>
      <c r="AE20">
        <f>Tumorgrootte!FP26</f>
        <v>0</v>
      </c>
      <c r="AF20">
        <f>Tumorgrootte!FV26</f>
        <v>0</v>
      </c>
    </row>
    <row r="21" spans="1:32">
      <c r="A21">
        <v>17</v>
      </c>
      <c r="B21">
        <v>4</v>
      </c>
      <c r="C21">
        <f>Tumorgrootte!E27</f>
        <v>20.917771085152037</v>
      </c>
      <c r="D21">
        <f>Tumorgrootte!J27</f>
        <v>50.843535505697204</v>
      </c>
      <c r="E21">
        <f>Tumorgrootte!P27</f>
        <v>20.011945203366981</v>
      </c>
      <c r="F21">
        <f>Tumorgrootte!V27</f>
        <v>36.298485118352069</v>
      </c>
      <c r="G21">
        <f>Tumorgrootte!AB27</f>
        <v>37.045660571130838</v>
      </c>
      <c r="H21">
        <f>Tumorgrootte!AH27</f>
        <v>73.132088185365603</v>
      </c>
      <c r="I21">
        <f>Tumorgrootte!AN27</f>
        <v>76.038061389936146</v>
      </c>
      <c r="J21">
        <f>Tumorgrootte!AT27</f>
        <v>72.778135413061136</v>
      </c>
      <c r="K21">
        <f>Tumorgrootte!AZ27</f>
        <v>92.568074735574456</v>
      </c>
      <c r="L21">
        <f>Tumorgrootte!BF27</f>
        <v>120.85916377870173</v>
      </c>
      <c r="M21">
        <f>Tumorgrootte!BL27</f>
        <v>111.34118523587586</v>
      </c>
      <c r="N21">
        <f>Tumorgrootte!BR27</f>
        <v>195.53796274718468</v>
      </c>
      <c r="O21">
        <v>156.55603390389132</v>
      </c>
      <c r="P21">
        <f>Tumorgrootte!CD27</f>
        <v>213.98015882130801</v>
      </c>
      <c r="Q21">
        <f>Tumorgrootte!CJ27</f>
        <v>514.94630583153685</v>
      </c>
      <c r="R21">
        <f>Tumorgrootte!CP27</f>
        <v>611.16700562568519</v>
      </c>
      <c r="S21">
        <f>Tumorgrootte!CV27</f>
        <v>826.4352174349649</v>
      </c>
      <c r="T21">
        <f>Tumorgrootte!DB27</f>
        <v>1545.4122581538911</v>
      </c>
      <c r="U21">
        <f>Tumorgrootte!DH27</f>
        <v>1911.6172418073413</v>
      </c>
      <c r="V21">
        <f>Tumorgrootte!DN27</f>
        <v>0</v>
      </c>
      <c r="W21">
        <f>Tumorgrootte!DT27</f>
        <v>0</v>
      </c>
      <c r="X21">
        <f>Tumorgrootte!DZ27</f>
        <v>0</v>
      </c>
      <c r="Y21">
        <f>Tumorgrootte!EF27</f>
        <v>0</v>
      </c>
      <c r="Z21">
        <f>Tumorgrootte!EL27</f>
        <v>0</v>
      </c>
      <c r="AA21">
        <f>Tumorgrootte!ER27</f>
        <v>0</v>
      </c>
      <c r="AB21">
        <f>Tumorgrootte!EX27</f>
        <v>0</v>
      </c>
      <c r="AC21">
        <f>Tumorgrootte!FD27</f>
        <v>0</v>
      </c>
      <c r="AD21">
        <f>Tumorgrootte!FJ27</f>
        <v>0</v>
      </c>
      <c r="AE21">
        <f>Tumorgrootte!FP27</f>
        <v>0</v>
      </c>
      <c r="AF21">
        <f>Tumorgrootte!FV27</f>
        <v>0</v>
      </c>
    </row>
    <row r="22" spans="1:32">
      <c r="A22">
        <v>18</v>
      </c>
      <c r="B22">
        <v>1</v>
      </c>
      <c r="C22">
        <f>Tumorgrootte!E28</f>
        <v>70.516188702476498</v>
      </c>
      <c r="D22">
        <f>Tumorgrootte!J28</f>
        <v>58.287015699602627</v>
      </c>
      <c r="E22">
        <f>Tumorgrootte!P28</f>
        <v>87.461939475939843</v>
      </c>
      <c r="F22">
        <f>Tumorgrootte!V28</f>
        <v>73.186542458027816</v>
      </c>
      <c r="G22">
        <f>Tumorgrootte!AB28</f>
        <v>130.89131631916516</v>
      </c>
      <c r="H22">
        <f>Tumorgrootte!AH28</f>
        <v>125.60820467337828</v>
      </c>
      <c r="I22">
        <f>Tumorgrootte!AN28</f>
        <v>143.09745097591269</v>
      </c>
      <c r="J22">
        <f>Tumorgrootte!AT28</f>
        <v>165.57449921479645</v>
      </c>
      <c r="S22">
        <f>Tumorgrootte!CV28</f>
        <v>0</v>
      </c>
      <c r="T22">
        <f>Tumorgrootte!DB28</f>
        <v>0</v>
      </c>
      <c r="U22">
        <f>Tumorgrootte!DH28</f>
        <v>0</v>
      </c>
      <c r="V22">
        <f>Tumorgrootte!DN28</f>
        <v>0</v>
      </c>
      <c r="W22">
        <f>Tumorgrootte!DT28</f>
        <v>0</v>
      </c>
      <c r="X22">
        <f>Tumorgrootte!DZ28</f>
        <v>0</v>
      </c>
      <c r="Y22">
        <f>Tumorgrootte!EF28</f>
        <v>0</v>
      </c>
      <c r="Z22">
        <f>Tumorgrootte!EL28</f>
        <v>0</v>
      </c>
      <c r="AA22">
        <f>Tumorgrootte!ER28</f>
        <v>0</v>
      </c>
      <c r="AB22">
        <f>Tumorgrootte!EX28</f>
        <v>0</v>
      </c>
      <c r="AC22">
        <f>Tumorgrootte!FD28</f>
        <v>0</v>
      </c>
      <c r="AD22">
        <f>Tumorgrootte!FJ28</f>
        <v>0</v>
      </c>
      <c r="AE22">
        <f>Tumorgrootte!FP28</f>
        <v>0</v>
      </c>
      <c r="AF22">
        <f>Tumorgrootte!FV28</f>
        <v>0</v>
      </c>
    </row>
    <row r="23" spans="1:32">
      <c r="A23">
        <v>19</v>
      </c>
      <c r="B23">
        <v>2</v>
      </c>
      <c r="C23">
        <f>Tumorgrootte!E29</f>
        <v>82.232234905264036</v>
      </c>
      <c r="D23">
        <f>Tumorgrootte!J29</f>
        <v>82.602942838387619</v>
      </c>
      <c r="E23">
        <f>Tumorgrootte!P29</f>
        <v>82.521785028169901</v>
      </c>
      <c r="F23">
        <f>Tumorgrootte!V29</f>
        <v>62.134419502698918</v>
      </c>
      <c r="G23">
        <f>Tumorgrootte!AB29</f>
        <v>49.304155105438213</v>
      </c>
      <c r="H23">
        <f>Tumorgrootte!AH29</f>
        <v>86.428355492908779</v>
      </c>
      <c r="I23">
        <f>Tumorgrootte!AN29</f>
        <v>86.946718280751099</v>
      </c>
      <c r="J23">
        <f>Tumorgrootte!AT29</f>
        <v>100.68280855979688</v>
      </c>
      <c r="S23">
        <f>Tumorgrootte!CV29</f>
        <v>0</v>
      </c>
      <c r="T23">
        <f>Tumorgrootte!DB29</f>
        <v>0</v>
      </c>
      <c r="U23">
        <f>Tumorgrootte!DH29</f>
        <v>0</v>
      </c>
      <c r="V23">
        <f>Tumorgrootte!DN29</f>
        <v>0</v>
      </c>
      <c r="W23">
        <f>Tumorgrootte!DT29</f>
        <v>0</v>
      </c>
      <c r="X23">
        <f>Tumorgrootte!DZ29</f>
        <v>0</v>
      </c>
      <c r="Y23">
        <f>Tumorgrootte!EF29</f>
        <v>0</v>
      </c>
      <c r="Z23">
        <f>Tumorgrootte!EL29</f>
        <v>0</v>
      </c>
      <c r="AA23">
        <f>Tumorgrootte!ER29</f>
        <v>0</v>
      </c>
      <c r="AB23">
        <f>Tumorgrootte!EX29</f>
        <v>0</v>
      </c>
      <c r="AC23">
        <f>Tumorgrootte!FD29</f>
        <v>0</v>
      </c>
      <c r="AD23">
        <f>Tumorgrootte!FJ29</f>
        <v>0</v>
      </c>
      <c r="AE23">
        <f>Tumorgrootte!FP29</f>
        <v>0</v>
      </c>
      <c r="AF23">
        <f>Tumorgrootte!FV29</f>
        <v>0</v>
      </c>
    </row>
    <row r="24" spans="1:32">
      <c r="A24">
        <v>20</v>
      </c>
      <c r="B24">
        <v>2</v>
      </c>
      <c r="C24">
        <f>Tumorgrootte!E30</f>
        <v>54.935983535773509</v>
      </c>
      <c r="D24">
        <f>Tumorgrootte!J30</f>
        <v>68.982567888749074</v>
      </c>
      <c r="E24">
        <f>Tumorgrootte!P30</f>
        <v>97.892027085857933</v>
      </c>
      <c r="F24">
        <f>Tumorgrootte!V30</f>
        <v>64.551351450860665</v>
      </c>
      <c r="G24">
        <f>Tumorgrootte!AB30</f>
        <v>136.43308576009753</v>
      </c>
      <c r="H24">
        <f>Tumorgrootte!AH30</f>
        <v>125.20293922106521</v>
      </c>
      <c r="I24">
        <f>Tumorgrootte!AN30</f>
        <v>109.30333880124726</v>
      </c>
      <c r="J24">
        <f>Tumorgrootte!AT30</f>
        <v>105.55751316061703</v>
      </c>
      <c r="K24">
        <f>Tumorgrootte!AZ30</f>
        <v>98.071097867112556</v>
      </c>
      <c r="L24">
        <f>Tumorgrootte!BF30</f>
        <v>114.35397259066846</v>
      </c>
      <c r="M24">
        <f>Tumorgrootte!BL30</f>
        <v>57.255526111673973</v>
      </c>
      <c r="N24">
        <f>Tumorgrootte!BR30</f>
        <v>90.713487872405281</v>
      </c>
      <c r="O24">
        <v>75.784639582546561</v>
      </c>
      <c r="P24">
        <f>Tumorgrootte!CD30</f>
        <v>132.70087368763285</v>
      </c>
      <c r="Q24">
        <f>Tumorgrootte!CJ30</f>
        <v>101.47344271095031</v>
      </c>
      <c r="R24">
        <f>Tumorgrootte!CP30</f>
        <v>168.5024635679421</v>
      </c>
      <c r="S24">
        <f>Tumorgrootte!CV30</f>
        <v>129.4838828103569</v>
      </c>
      <c r="T24">
        <f>Tumorgrootte!DB30</f>
        <v>151.31481016015238</v>
      </c>
      <c r="U24">
        <f>Tumorgrootte!DH30</f>
        <v>140.24069605624837</v>
      </c>
      <c r="V24">
        <f>Tumorgrootte!DN30</f>
        <v>187.59496932135852</v>
      </c>
      <c r="W24">
        <f>Tumorgrootte!DT30</f>
        <v>258.65779514555959</v>
      </c>
      <c r="X24">
        <f>Tumorgrootte!DZ30</f>
        <v>281.18825045955435</v>
      </c>
      <c r="Y24">
        <f>Tumorgrootte!EF30</f>
        <v>258.58239692187345</v>
      </c>
      <c r="Z24">
        <f>Tumorgrootte!EL30</f>
        <v>318.07368980535216</v>
      </c>
      <c r="AA24">
        <f>Tumorgrootte!ER30</f>
        <v>245.75893930869552</v>
      </c>
      <c r="AB24">
        <f>Tumorgrootte!EX30</f>
        <v>274.61551502946895</v>
      </c>
      <c r="AC24">
        <f>Tumorgrootte!FD30</f>
        <v>366.49401017758044</v>
      </c>
      <c r="AD24">
        <f>Tumorgrootte!FJ30</f>
        <v>341.32461703457022</v>
      </c>
      <c r="AE24">
        <f>Tumorgrootte!FP30</f>
        <v>287.06931190707456</v>
      </c>
      <c r="AF24">
        <f>Tumorgrootte!FV30</f>
        <v>216.62590343440618</v>
      </c>
    </row>
    <row r="25" spans="1:32">
      <c r="A25">
        <v>21</v>
      </c>
      <c r="B25">
        <v>2</v>
      </c>
      <c r="C25">
        <f>Tumorgrootte!E31</f>
        <v>55.476337472190963</v>
      </c>
      <c r="D25">
        <f>Tumorgrootte!J31</f>
        <v>55.445968743206258</v>
      </c>
      <c r="E25">
        <f>Tumorgrootte!P31</f>
        <v>56.699464211988584</v>
      </c>
      <c r="F25">
        <f>Tumorgrootte!V31</f>
        <v>68.73490566789107</v>
      </c>
      <c r="G25">
        <f>Tumorgrootte!AB31</f>
        <v>80.242559557990489</v>
      </c>
      <c r="H25">
        <f>Tumorgrootte!AH31</f>
        <v>102.13003557555056</v>
      </c>
      <c r="I25">
        <f>Tumorgrootte!AN31</f>
        <v>110.90659825212927</v>
      </c>
      <c r="J25">
        <f>Tumorgrootte!AT31</f>
        <v>86.86922566196256</v>
      </c>
      <c r="K25">
        <f>Tumorgrootte!AZ31</f>
        <v>93.974461046831479</v>
      </c>
      <c r="L25">
        <f>Tumorgrootte!BF31</f>
        <v>81.656276252105897</v>
      </c>
      <c r="M25">
        <f>Tumorgrootte!BL31</f>
        <v>74.455745890078106</v>
      </c>
      <c r="N25">
        <f>Tumorgrootte!BR31</f>
        <v>113.47432664766332</v>
      </c>
      <c r="O25">
        <v>96.543236639916742</v>
      </c>
      <c r="P25">
        <f>Tumorgrootte!CD31</f>
        <v>101.03361973944774</v>
      </c>
      <c r="Q25">
        <f>Tumorgrootte!CJ31</f>
        <v>101.04618611006208</v>
      </c>
      <c r="R25">
        <f>Tumorgrootte!CP31</f>
        <v>104.41816222491514</v>
      </c>
      <c r="S25">
        <f>Tumorgrootte!CV31</f>
        <v>87.033112078724827</v>
      </c>
      <c r="T25">
        <f>Tumorgrootte!DB31</f>
        <v>108.57344210806325</v>
      </c>
      <c r="U25">
        <f>Tumorgrootte!DH31</f>
        <v>107.81945987120169</v>
      </c>
      <c r="V25">
        <f>Tumorgrootte!DN31</f>
        <v>106.08530072642013</v>
      </c>
      <c r="W25">
        <f>Tumorgrootte!DT31</f>
        <v>137.76355024889278</v>
      </c>
      <c r="X25">
        <f>Tumorgrootte!DZ31</f>
        <v>140.90043051350222</v>
      </c>
      <c r="Y25">
        <f>Tumorgrootte!EF31</f>
        <v>133.2370388338455</v>
      </c>
      <c r="Z25">
        <f>Tumorgrootte!EL31</f>
        <v>139.18512092464218</v>
      </c>
      <c r="AA25">
        <f>Tumorgrootte!ER31</f>
        <v>136.57131583685549</v>
      </c>
      <c r="AB25">
        <f>Tumorgrootte!EX31</f>
        <v>140.90043051350222</v>
      </c>
      <c r="AC25">
        <f>Tumorgrootte!FD31</f>
        <v>138.3243245375586</v>
      </c>
      <c r="AD25">
        <f>Tumorgrootte!FJ31</f>
        <v>151.11060663766904</v>
      </c>
      <c r="AE25">
        <f>Tumorgrootte!FP31</f>
        <v>153.00341621145691</v>
      </c>
      <c r="AF25">
        <f>Tumorgrootte!FV31</f>
        <v>164.49379134196153</v>
      </c>
    </row>
    <row r="26" spans="1:32">
      <c r="A26">
        <v>22</v>
      </c>
      <c r="B26">
        <v>3</v>
      </c>
      <c r="C26">
        <f>Tumorgrootte!E32</f>
        <v>56.155968682917546</v>
      </c>
      <c r="D26">
        <f>Tumorgrootte!J32</f>
        <v>73.756217925878772</v>
      </c>
      <c r="E26">
        <f>Tumorgrootte!P32</f>
        <v>66.039419171111035</v>
      </c>
      <c r="F26">
        <f>Tumorgrootte!V32</f>
        <v>95.828000712449466</v>
      </c>
      <c r="G26">
        <f>Tumorgrootte!AB32</f>
        <v>71.001564767456102</v>
      </c>
      <c r="H26">
        <f>Tumorgrootte!AH32</f>
        <v>125.61344066113429</v>
      </c>
      <c r="I26">
        <f>Tumorgrootte!AN32</f>
        <v>143.41370463637406</v>
      </c>
      <c r="J26">
        <f>Tumorgrootte!AT32</f>
        <v>131.31857292005336</v>
      </c>
      <c r="K26">
        <f>Tumorgrootte!AZ32</f>
        <v>136.38700906784487</v>
      </c>
      <c r="S26">
        <f>Tumorgrootte!CV32</f>
        <v>0</v>
      </c>
      <c r="T26">
        <f>Tumorgrootte!DB32</f>
        <v>0</v>
      </c>
      <c r="U26">
        <f>Tumorgrootte!DH32</f>
        <v>0</v>
      </c>
      <c r="V26">
        <f>Tumorgrootte!DN32</f>
        <v>0</v>
      </c>
      <c r="W26">
        <f>Tumorgrootte!DT32</f>
        <v>0</v>
      </c>
      <c r="X26">
        <f>Tumorgrootte!DZ32</f>
        <v>0</v>
      </c>
      <c r="Y26">
        <f>Tumorgrootte!EF32</f>
        <v>0</v>
      </c>
      <c r="Z26">
        <f>Tumorgrootte!EL32</f>
        <v>0</v>
      </c>
      <c r="AA26">
        <f>Tumorgrootte!ER32</f>
        <v>0</v>
      </c>
      <c r="AB26">
        <f>Tumorgrootte!EX32</f>
        <v>0</v>
      </c>
      <c r="AC26">
        <f>Tumorgrootte!FD32</f>
        <v>0</v>
      </c>
      <c r="AD26">
        <f>Tumorgrootte!FJ32</f>
        <v>0</v>
      </c>
      <c r="AE26">
        <f>Tumorgrootte!FP32</f>
        <v>0</v>
      </c>
      <c r="AF26">
        <f>Tumorgrootte!FV32</f>
        <v>0</v>
      </c>
    </row>
    <row r="27" spans="1:32">
      <c r="A27">
        <v>23</v>
      </c>
      <c r="B27">
        <v>3</v>
      </c>
      <c r="C27">
        <f>Tumorgrootte!E33</f>
        <v>158.6661369695525</v>
      </c>
      <c r="D27">
        <f>Tumorgrootte!J33</f>
        <v>110.98618526602021</v>
      </c>
      <c r="E27">
        <f>Tumorgrootte!P33</f>
        <v>100.5508616683461</v>
      </c>
      <c r="F27">
        <f>Tumorgrootte!V33</f>
        <v>66.809109371240552</v>
      </c>
      <c r="G27">
        <f>Tumorgrootte!AB33</f>
        <v>70.958106069081452</v>
      </c>
      <c r="H27">
        <f>Tumorgrootte!AH33</f>
        <v>122.14774036544915</v>
      </c>
      <c r="I27">
        <f>Tumorgrootte!AN33</f>
        <v>119.65907538503042</v>
      </c>
      <c r="J27">
        <f>Tumorgrootte!AT33</f>
        <v>89.155257916224741</v>
      </c>
      <c r="K27">
        <f>Tumorgrootte!AZ33</f>
        <v>80.634211442138024</v>
      </c>
      <c r="L27">
        <f>Tumorgrootte!BF33</f>
        <v>109.42167212453249</v>
      </c>
      <c r="M27">
        <f>Tumorgrootte!BL33</f>
        <v>100.10056672133157</v>
      </c>
      <c r="N27">
        <f>Tumorgrootte!BR33</f>
        <v>73.12789939516081</v>
      </c>
      <c r="O27">
        <v>71.808430480653101</v>
      </c>
      <c r="P27">
        <f>Tumorgrootte!CD33</f>
        <v>89.456850810969357</v>
      </c>
      <c r="Q27">
        <f>Tumorgrootte!CJ33</f>
        <v>86.830479352568304</v>
      </c>
      <c r="R27">
        <f>Tumorgrootte!CP33</f>
        <v>95.001761844555347</v>
      </c>
      <c r="S27">
        <f>Tumorgrootte!CV33</f>
        <v>109.84578713276713</v>
      </c>
      <c r="T27">
        <f>Tumorgrootte!DB33</f>
        <v>116.64105204248185</v>
      </c>
      <c r="U27">
        <f>Tumorgrootte!DH33</f>
        <v>145.47144782447535</v>
      </c>
      <c r="V27">
        <f>Tumorgrootte!DN33</f>
        <v>150.26342381875099</v>
      </c>
      <c r="W27">
        <f>Tumorgrootte!DT33</f>
        <v>190.66325814636451</v>
      </c>
      <c r="X27">
        <f>Tumorgrootte!DZ33</f>
        <v>189.90927590950298</v>
      </c>
      <c r="Y27">
        <f>Tumorgrootte!EF33</f>
        <v>201.75308021353649</v>
      </c>
      <c r="Z27">
        <f>Tumorgrootte!EL33</f>
        <v>187.62847964299684</v>
      </c>
      <c r="AA27">
        <f>Tumorgrootte!ER33</f>
        <v>252.79348885885864</v>
      </c>
      <c r="AB27">
        <f>Tumorgrootte!EX33</f>
        <v>360.21501366060573</v>
      </c>
      <c r="AC27">
        <f>Tumorgrootte!FD33</f>
        <v>461.19836791759593</v>
      </c>
      <c r="AD27">
        <f>Tumorgrootte!FJ33</f>
        <v>455.60633299420613</v>
      </c>
      <c r="AE27">
        <f>Tumorgrootte!FP33</f>
        <v>517.63184395158066</v>
      </c>
      <c r="AF27">
        <f>Tumorgrootte!FV33</f>
        <v>565.64899326659815</v>
      </c>
    </row>
    <row r="28" spans="1:32">
      <c r="A28">
        <v>24</v>
      </c>
      <c r="B28">
        <v>2</v>
      </c>
      <c r="C28">
        <f>Tumorgrootte!E34</f>
        <v>50.131441170883527</v>
      </c>
      <c r="D28">
        <f>Tumorgrootte!J34</f>
        <v>51.868218309543074</v>
      </c>
      <c r="E28">
        <f>Tumorgrootte!P34</f>
        <v>69.568998517419175</v>
      </c>
      <c r="F28">
        <f>Tumorgrootte!V34</f>
        <v>49.863358597777193</v>
      </c>
      <c r="G28">
        <f>Tumorgrootte!AB34</f>
        <v>80.670863356429905</v>
      </c>
      <c r="H28">
        <f>Tumorgrootte!AH34</f>
        <v>94.836828230241863</v>
      </c>
      <c r="I28">
        <f>Tumorgrootte!AN34</f>
        <v>121.94196604663902</v>
      </c>
      <c r="J28">
        <f>Tumorgrootte!AT34</f>
        <v>110.0656986185184</v>
      </c>
      <c r="K28">
        <f>Tumorgrootte!AZ34</f>
        <v>81.656276252105897</v>
      </c>
      <c r="L28">
        <f>Tumorgrootte!BF34</f>
        <v>105.76957066473436</v>
      </c>
      <c r="M28">
        <f>Tumorgrootte!BL34</f>
        <v>93.535685272880116</v>
      </c>
      <c r="N28">
        <f>Tumorgrootte!BR34</f>
        <v>116.04414943829975</v>
      </c>
      <c r="O28">
        <v>90.251673752327576</v>
      </c>
      <c r="P28">
        <f>Tumorgrootte!CD34</f>
        <v>138.57041596208978</v>
      </c>
      <c r="Q28">
        <f>Tumorgrootte!CJ34</f>
        <v>169.94759618859345</v>
      </c>
      <c r="R28">
        <f>Tumorgrootte!CP34</f>
        <v>133.96274673682473</v>
      </c>
      <c r="S28">
        <f>Tumorgrootte!CV34</f>
        <v>162.46432248774255</v>
      </c>
      <c r="T28">
        <f>Tumorgrootte!DB34</f>
        <v>177.31148936860791</v>
      </c>
      <c r="U28">
        <f>Tumorgrootte!DH34</f>
        <v>170.33820087518976</v>
      </c>
      <c r="V28">
        <f>Tumorgrootte!DN34</f>
        <v>139.53383770919064</v>
      </c>
      <c r="W28">
        <f>Tumorgrootte!DT34</f>
        <v>250.33676340375146</v>
      </c>
      <c r="X28">
        <f>Tumorgrootte!DZ34</f>
        <v>212.05750411731105</v>
      </c>
      <c r="Y28">
        <f>Tumorgrootte!EF34</f>
        <v>194.73947461439727</v>
      </c>
      <c r="Z28">
        <f>Tumorgrootte!EL34</f>
        <v>191.00883333825939</v>
      </c>
      <c r="AA28">
        <f>Tumorgrootte!ER34</f>
        <v>175.17782435804486</v>
      </c>
      <c r="AB28">
        <f>Tumorgrootte!EX34</f>
        <v>187.21483661027415</v>
      </c>
      <c r="AC28">
        <f>Tumorgrootte!FD34</f>
        <v>126.7821131282697</v>
      </c>
      <c r="AD28">
        <f>Tumorgrootte!FJ34</f>
        <v>120.82041746930744</v>
      </c>
      <c r="AE28">
        <f>Tumorgrootte!FP34</f>
        <v>142.04397023940894</v>
      </c>
      <c r="AF28">
        <f>Tumorgrootte!FV34</f>
        <v>125.71606602115156</v>
      </c>
    </row>
    <row r="29" spans="1:32">
      <c r="A29">
        <v>25</v>
      </c>
      <c r="B29">
        <v>2</v>
      </c>
      <c r="C29">
        <f>Tumorgrootte!E35</f>
        <v>53.174597254660846</v>
      </c>
      <c r="D29">
        <f>Tumorgrootte!J35</f>
        <v>64.308401618983055</v>
      </c>
      <c r="E29">
        <f>Tumorgrootte!P35</f>
        <v>60.624884232649038</v>
      </c>
      <c r="F29">
        <f>Tumorgrootte!V35</f>
        <v>62.203534541077914</v>
      </c>
      <c r="G29">
        <f>Tumorgrootte!AB35</f>
        <v>60.519640878753776</v>
      </c>
      <c r="H29">
        <f>Tumorgrootte!AH35</f>
        <v>27.159068490283758</v>
      </c>
      <c r="I29">
        <f>Tumorgrootte!AN35</f>
        <v>39.584067435231397</v>
      </c>
      <c r="J29">
        <f>Tumorgrootte!AT35</f>
        <v>35.939819957067229</v>
      </c>
      <c r="S29">
        <f>Tumorgrootte!CV35</f>
        <v>0</v>
      </c>
      <c r="T29">
        <f>Tumorgrootte!DB35</f>
        <v>0</v>
      </c>
      <c r="U29">
        <f>Tumorgrootte!DH35</f>
        <v>0</v>
      </c>
      <c r="V29">
        <f>Tumorgrootte!DN35</f>
        <v>0</v>
      </c>
      <c r="W29">
        <f>Tumorgrootte!DT35</f>
        <v>0</v>
      </c>
      <c r="X29">
        <f>Tumorgrootte!DZ35</f>
        <v>0</v>
      </c>
      <c r="Y29">
        <f>Tumorgrootte!EF35</f>
        <v>0</v>
      </c>
      <c r="Z29">
        <f>Tumorgrootte!EL35</f>
        <v>0</v>
      </c>
      <c r="AA29">
        <f>Tumorgrootte!ER35</f>
        <v>0</v>
      </c>
      <c r="AB29">
        <f>Tumorgrootte!EX35</f>
        <v>0</v>
      </c>
      <c r="AC29">
        <f>Tumorgrootte!FD35</f>
        <v>0</v>
      </c>
      <c r="AD29">
        <f>Tumorgrootte!FJ35</f>
        <v>0</v>
      </c>
      <c r="AE29">
        <f>Tumorgrootte!FP35</f>
        <v>0</v>
      </c>
      <c r="AF29">
        <f>Tumorgrootte!FV35</f>
        <v>0</v>
      </c>
    </row>
    <row r="30" spans="1:32">
      <c r="A30">
        <v>26</v>
      </c>
      <c r="B30">
        <v>2</v>
      </c>
      <c r="C30">
        <f>Tumorgrootte!E36</f>
        <v>45.253594977409769</v>
      </c>
      <c r="D30">
        <f>Tumorgrootte!J36</f>
        <v>47.171013693650742</v>
      </c>
      <c r="E30">
        <f>Tumorgrootte!P36</f>
        <v>51.035172657566186</v>
      </c>
      <c r="F30">
        <f>Tumorgrootte!V36</f>
        <v>42.529310547971818</v>
      </c>
      <c r="G30">
        <f>Tumorgrootte!AB36</f>
        <v>57.13509839328637</v>
      </c>
      <c r="H30">
        <f>Tumorgrootte!AH36</f>
        <v>52.841588433380316</v>
      </c>
      <c r="I30">
        <f>Tumorgrootte!AN36</f>
        <v>43.102651207251959</v>
      </c>
      <c r="J30">
        <f>Tumorgrootte!AT36</f>
        <v>46.652650905808429</v>
      </c>
      <c r="K30">
        <f>Tumorgrootte!AZ36</f>
        <v>41.626102660064753</v>
      </c>
      <c r="S30">
        <f>Tumorgrootte!CV36</f>
        <v>0</v>
      </c>
      <c r="T30">
        <f>Tumorgrootte!DB36</f>
        <v>0</v>
      </c>
      <c r="U30">
        <f>Tumorgrootte!DH36</f>
        <v>0</v>
      </c>
      <c r="V30">
        <f>Tumorgrootte!DN36</f>
        <v>0</v>
      </c>
      <c r="W30">
        <f>Tumorgrootte!DT36</f>
        <v>0</v>
      </c>
      <c r="X30">
        <f>Tumorgrootte!DZ36</f>
        <v>0</v>
      </c>
      <c r="Y30">
        <f>Tumorgrootte!EF36</f>
        <v>0</v>
      </c>
      <c r="Z30">
        <f>Tumorgrootte!EL36</f>
        <v>0</v>
      </c>
      <c r="AA30">
        <f>Tumorgrootte!ER36</f>
        <v>0</v>
      </c>
      <c r="AB30">
        <f>Tumorgrootte!EX36</f>
        <v>0</v>
      </c>
      <c r="AC30">
        <f>Tumorgrootte!FD36</f>
        <v>0</v>
      </c>
      <c r="AD30">
        <f>Tumorgrootte!FJ36</f>
        <v>0</v>
      </c>
      <c r="AE30">
        <f>Tumorgrootte!FP36</f>
        <v>0</v>
      </c>
      <c r="AF30">
        <f>Tumorgrootte!FV36</f>
        <v>0</v>
      </c>
    </row>
    <row r="31" spans="1:32">
      <c r="A31">
        <v>27</v>
      </c>
      <c r="B31">
        <v>1</v>
      </c>
      <c r="C31">
        <f>Tumorgrootte!E37</f>
        <v>58.216853463672457</v>
      </c>
      <c r="D31">
        <f>Tumorgrootte!J37</f>
        <v>65.713740732688905</v>
      </c>
      <c r="E31">
        <f>Tumorgrootte!P37</f>
        <v>52.873004359916209</v>
      </c>
      <c r="F31">
        <f>Tumorgrootte!V37</f>
        <v>62.308254296197553</v>
      </c>
      <c r="G31">
        <f>Tumorgrootte!AB37</f>
        <v>57.279088056575894</v>
      </c>
      <c r="H31">
        <f>Tumorgrootte!AH37</f>
        <v>60.959463850256327</v>
      </c>
      <c r="I31">
        <f>Tumorgrootte!AN37</f>
        <v>99.965478237227202</v>
      </c>
      <c r="J31">
        <f>Tumorgrootte!AT37</f>
        <v>82.531733404906234</v>
      </c>
      <c r="S31">
        <f>Tumorgrootte!CV37</f>
        <v>0</v>
      </c>
      <c r="T31">
        <f>Tumorgrootte!DB37</f>
        <v>0</v>
      </c>
      <c r="U31">
        <f>Tumorgrootte!DH37</f>
        <v>0</v>
      </c>
      <c r="V31">
        <f>Tumorgrootte!DN37</f>
        <v>0</v>
      </c>
      <c r="W31">
        <f>Tumorgrootte!DT37</f>
        <v>0</v>
      </c>
      <c r="X31">
        <f>Tumorgrootte!DZ37</f>
        <v>0</v>
      </c>
      <c r="Y31">
        <f>Tumorgrootte!EF37</f>
        <v>0</v>
      </c>
      <c r="Z31">
        <f>Tumorgrootte!EL37</f>
        <v>0</v>
      </c>
      <c r="AA31">
        <f>Tumorgrootte!ER37</f>
        <v>0</v>
      </c>
      <c r="AB31">
        <f>Tumorgrootte!EX37</f>
        <v>0</v>
      </c>
      <c r="AC31">
        <f>Tumorgrootte!FD37</f>
        <v>0</v>
      </c>
      <c r="AD31">
        <f>Tumorgrootte!FJ37</f>
        <v>0</v>
      </c>
      <c r="AE31">
        <f>Tumorgrootte!FP37</f>
        <v>0</v>
      </c>
      <c r="AF31">
        <f>Tumorgrootte!FV37</f>
        <v>0</v>
      </c>
    </row>
    <row r="32" spans="1:32">
      <c r="A32">
        <v>28</v>
      </c>
      <c r="B32">
        <v>3</v>
      </c>
      <c r="C32">
        <f>Tumorgrootte!E38</f>
        <v>91.420346219462971</v>
      </c>
      <c r="D32">
        <f>Tumorgrootte!J38</f>
        <v>82.100288013813241</v>
      </c>
      <c r="E32">
        <f>Tumorgrootte!P38</f>
        <v>97.129667268586843</v>
      </c>
      <c r="F32">
        <f>Tumorgrootte!V38</f>
        <v>111.65639169878602</v>
      </c>
      <c r="G32">
        <f>Tumorgrootte!AB38</f>
        <v>68.056321654715688</v>
      </c>
      <c r="H32">
        <f>Tumorgrootte!AH38</f>
        <v>82.246895670980791</v>
      </c>
      <c r="I32">
        <f>Tumorgrootte!AN38</f>
        <v>107.12516789475833</v>
      </c>
      <c r="J32">
        <f>Tumorgrootte!AT38</f>
        <v>111.14954808400685</v>
      </c>
      <c r="K32">
        <f>Tumorgrootte!AZ38</f>
        <v>73.214816791910138</v>
      </c>
      <c r="L32">
        <f>Tumorgrootte!BF38</f>
        <v>112.39361877482843</v>
      </c>
      <c r="M32">
        <f>Tumorgrootte!BL38</f>
        <v>76.612972845543098</v>
      </c>
      <c r="N32">
        <f>Tumorgrootte!BR38</f>
        <v>86.07702071448233</v>
      </c>
      <c r="O32">
        <v>71.548725487956332</v>
      </c>
      <c r="P32">
        <f>Tumorgrootte!CD38</f>
        <v>113.65025583626434</v>
      </c>
      <c r="Q32">
        <f>Tumorgrootte!CJ38</f>
        <v>133.28730431630294</v>
      </c>
      <c r="R32">
        <f>Tumorgrootte!CP38</f>
        <v>154.14747953613917</v>
      </c>
      <c r="S32">
        <f>Tumorgrootte!CV38</f>
        <v>114.36235017107805</v>
      </c>
      <c r="T32">
        <f>Tumorgrootte!DB38</f>
        <v>118.88729078979853</v>
      </c>
      <c r="U32">
        <f>Tumorgrootte!DH38</f>
        <v>100.0597260168349</v>
      </c>
      <c r="V32">
        <f>Tumorgrootte!DN38</f>
        <v>153.68357102095908</v>
      </c>
      <c r="W32">
        <f>Tumorgrootte!DT38</f>
        <v>183.4690109696439</v>
      </c>
      <c r="X32">
        <f>Tumorgrootte!DZ38</f>
        <v>242.0125900692897</v>
      </c>
      <c r="Y32">
        <f>Tumorgrootte!EF38</f>
        <v>351.19654834970061</v>
      </c>
      <c r="Z32">
        <f>Tumorgrootte!EL38</f>
        <v>359.83016856054087</v>
      </c>
      <c r="AA32">
        <f>Tumorgrootte!ER38</f>
        <v>311.20773906093171</v>
      </c>
      <c r="AB32">
        <f>Tumorgrootte!EX38</f>
        <v>567.91827036004133</v>
      </c>
      <c r="AC32">
        <f>Tumorgrootte!FD38</f>
        <v>764.21440413429241</v>
      </c>
      <c r="AD32">
        <f>Tumorgrootte!FJ38</f>
        <v>733.29484923766154</v>
      </c>
      <c r="AE32">
        <f>Tumorgrootte!FP38</f>
        <v>756.83323219468309</v>
      </c>
      <c r="AF32">
        <f>Tumorgrootte!FV38</f>
        <v>1278.5653781579738</v>
      </c>
    </row>
    <row r="33" spans="1:32">
      <c r="A33">
        <v>29</v>
      </c>
      <c r="B33">
        <v>2</v>
      </c>
      <c r="C33">
        <f>Tumorgrootte!E39</f>
        <v>42.102577545859205</v>
      </c>
      <c r="D33">
        <f>Tumorgrootte!J39</f>
        <v>83.126541613985921</v>
      </c>
      <c r="E33">
        <f>Tumorgrootte!P39</f>
        <v>76.906188159878141</v>
      </c>
      <c r="F33">
        <f>Tumorgrootte!V39</f>
        <v>111.30924571056433</v>
      </c>
      <c r="G33">
        <f>Tumorgrootte!AB39</f>
        <v>105.14805891809918</v>
      </c>
      <c r="H33">
        <f>Tumorgrootte!AH39</f>
        <v>144.13941253935326</v>
      </c>
      <c r="I33">
        <f>Tumorgrootte!AN39</f>
        <v>173.48817110918915</v>
      </c>
      <c r="J33">
        <f>Tumorgrootte!AT39</f>
        <v>132.07883834222207</v>
      </c>
      <c r="S33">
        <f>Tumorgrootte!CV39</f>
        <v>0</v>
      </c>
      <c r="T33">
        <f>Tumorgrootte!DB39</f>
        <v>0</v>
      </c>
      <c r="U33">
        <f>Tumorgrootte!DH39</f>
        <v>0</v>
      </c>
      <c r="V33">
        <f>Tumorgrootte!DN39</f>
        <v>0</v>
      </c>
      <c r="W33">
        <f>Tumorgrootte!DT39</f>
        <v>0</v>
      </c>
      <c r="X33">
        <f>Tumorgrootte!DZ39</f>
        <v>0</v>
      </c>
      <c r="Y33">
        <f>Tumorgrootte!EF39</f>
        <v>0</v>
      </c>
      <c r="Z33">
        <f>Tumorgrootte!EL39</f>
        <v>0</v>
      </c>
      <c r="AA33">
        <f>Tumorgrootte!ER39</f>
        <v>0</v>
      </c>
      <c r="AB33">
        <f>Tumorgrootte!EX39</f>
        <v>0</v>
      </c>
      <c r="AC33">
        <f>Tumorgrootte!FD39</f>
        <v>0</v>
      </c>
      <c r="AD33">
        <f>Tumorgrootte!FJ39</f>
        <v>0</v>
      </c>
      <c r="AE33">
        <f>Tumorgrootte!FP39</f>
        <v>0</v>
      </c>
      <c r="AF33">
        <f>Tumorgrootte!FV39</f>
        <v>0</v>
      </c>
    </row>
    <row r="34" spans="1:32">
      <c r="A34">
        <v>30</v>
      </c>
      <c r="B34">
        <v>1</v>
      </c>
      <c r="C34">
        <f>Tumorgrootte!E40</f>
        <v>52.946308188499984</v>
      </c>
      <c r="D34">
        <f>Tumorgrootte!J40</f>
        <v>53.273557423248903</v>
      </c>
      <c r="E34">
        <f>Tumorgrootte!P40</f>
        <v>89.959505635543721</v>
      </c>
      <c r="F34">
        <f>Tumorgrootte!V40</f>
        <v>87.587603182083427</v>
      </c>
      <c r="G34">
        <f>Tumorgrootte!AB40</f>
        <v>58.188579129790149</v>
      </c>
      <c r="H34">
        <f>Tumorgrootte!AH40</f>
        <v>86.092205078974672</v>
      </c>
      <c r="I34">
        <f>Tumorgrootte!AN40</f>
        <v>113.61883990972844</v>
      </c>
      <c r="J34">
        <f>Tumorgrootte!AT40</f>
        <v>118.72392797181185</v>
      </c>
      <c r="K34">
        <f>Tumorgrootte!AZ40</f>
        <v>162.59888737307131</v>
      </c>
      <c r="L34">
        <f>Tumorgrootte!BF40</f>
        <v>98.017690792001545</v>
      </c>
      <c r="M34">
        <f>Tumorgrootte!BL40</f>
        <v>80.110612666539708</v>
      </c>
      <c r="N34">
        <f>Tumorgrootte!BR40</f>
        <v>131.22118354779207</v>
      </c>
      <c r="O34">
        <v>147.22445652517845</v>
      </c>
      <c r="P34">
        <f>Tumorgrootte!CD40</f>
        <v>118.71764478650468</v>
      </c>
      <c r="Q34">
        <f>Tumorgrootte!CJ40</f>
        <v>72.382294738708836</v>
      </c>
      <c r="R34">
        <f>Tumorgrootte!CP40</f>
        <v>102.91857533160163</v>
      </c>
      <c r="S34">
        <f>Tumorgrootte!CV40</f>
        <v>75.336962629410024</v>
      </c>
      <c r="T34">
        <f>Tumorgrootte!DB40</f>
        <v>65.73782627636642</v>
      </c>
      <c r="U34">
        <f>Tumorgrootte!DH40</f>
        <v>81.995568258693581</v>
      </c>
      <c r="V34">
        <f>Tumorgrootte!DN40</f>
        <v>69.215569343890323</v>
      </c>
      <c r="W34">
        <f>Tumorgrootte!DT40</f>
        <v>144.28392580141841</v>
      </c>
      <c r="X34">
        <f>Tumorgrootte!DZ40</f>
        <v>81.190273341823399</v>
      </c>
      <c r="Y34">
        <f>Tumorgrootte!EF40</f>
        <v>115.81167158193412</v>
      </c>
      <c r="Z34">
        <f>Tumorgrootte!EL40</f>
        <v>88.352057394456949</v>
      </c>
      <c r="AA34">
        <f>Tumorgrootte!ER40</f>
        <v>153.43538520132549</v>
      </c>
      <c r="AB34">
        <f>Tumorgrootte!EX40</f>
        <v>113.39892842397717</v>
      </c>
      <c r="AC34">
        <f>Tumorgrootte!FD40</f>
        <v>154.88051782197678</v>
      </c>
      <c r="AD34">
        <f>Tumorgrootte!FJ40</f>
        <v>111.34746842118302</v>
      </c>
      <c r="AE34">
        <f>Tumorgrootte!FP40</f>
        <v>50.799553208546961</v>
      </c>
      <c r="AF34">
        <f>Tumorgrootte!FV40</f>
        <v>46.883034367071687</v>
      </c>
    </row>
    <row r="35" spans="1:32">
      <c r="A35">
        <v>31</v>
      </c>
      <c r="B35">
        <v>3</v>
      </c>
      <c r="C35">
        <f>Tumorgrootte!E41</f>
        <v>40.290925782289094</v>
      </c>
      <c r="D35">
        <f>Tumorgrootte!J41</f>
        <v>60.648446177550937</v>
      </c>
      <c r="E35">
        <f>Tumorgrootte!P41</f>
        <v>53.754221099248142</v>
      </c>
      <c r="F35">
        <f>Tumorgrootte!V41</f>
        <v>56.209375758028571</v>
      </c>
      <c r="G35">
        <f>Tumorgrootte!AB41</f>
        <v>60.695570067354801</v>
      </c>
      <c r="H35">
        <f>Tumorgrootte!AH41</f>
        <v>64.473858832072125</v>
      </c>
      <c r="I35">
        <f>Tumorgrootte!AN41</f>
        <v>67.732737611395933</v>
      </c>
      <c r="J35">
        <f>Tumorgrootte!AT41</f>
        <v>77.477958022831459</v>
      </c>
      <c r="K35">
        <f>Tumorgrootte!AZ41</f>
        <v>74.512294557842722</v>
      </c>
      <c r="L35">
        <f>Tumorgrootte!BF41</f>
        <v>125.20451001739201</v>
      </c>
      <c r="M35">
        <f>Tumorgrootte!BL41</f>
        <v>109.83007916949916</v>
      </c>
      <c r="N35">
        <f>Tumorgrootte!BR41</f>
        <v>145.14158059584844</v>
      </c>
      <c r="O35">
        <v>152.21016406642545</v>
      </c>
      <c r="P35">
        <f>Tumorgrootte!CD41</f>
        <v>233.52243592296327</v>
      </c>
      <c r="Q35">
        <f>Tumorgrootte!CJ41</f>
        <v>276.05174647093509</v>
      </c>
      <c r="R35">
        <f>Tumorgrootte!CP41</f>
        <v>261.47266216317604</v>
      </c>
      <c r="S35">
        <f>Tumorgrootte!CV41</f>
        <v>232.2265289533575</v>
      </c>
      <c r="T35">
        <f>Tumorgrootte!DB41</f>
        <v>0</v>
      </c>
      <c r="U35">
        <f>Tumorgrootte!DH41</f>
        <v>0</v>
      </c>
      <c r="V35">
        <f>Tumorgrootte!DN41</f>
        <v>0</v>
      </c>
      <c r="W35">
        <f>Tumorgrootte!DT41</f>
        <v>0</v>
      </c>
      <c r="X35">
        <f>Tumorgrootte!DZ41</f>
        <v>0</v>
      </c>
      <c r="Y35">
        <f>Tumorgrootte!EF41</f>
        <v>0</v>
      </c>
      <c r="Z35">
        <f>Tumorgrootte!EL41</f>
        <v>0</v>
      </c>
      <c r="AA35">
        <f>Tumorgrootte!ER41</f>
        <v>0</v>
      </c>
      <c r="AB35">
        <f>Tumorgrootte!EX41</f>
        <v>0</v>
      </c>
      <c r="AC35">
        <f>Tumorgrootte!FD41</f>
        <v>0</v>
      </c>
      <c r="AD35">
        <f>Tumorgrootte!FJ41</f>
        <v>0</v>
      </c>
      <c r="AE35">
        <f>Tumorgrootte!FP41</f>
        <v>0</v>
      </c>
      <c r="AF35">
        <f>Tumorgrootte!FV41</f>
        <v>0</v>
      </c>
    </row>
    <row r="36" spans="1:32">
      <c r="A36">
        <v>32</v>
      </c>
      <c r="B36">
        <v>4</v>
      </c>
      <c r="C36">
        <f>Tumorgrootte!E42</f>
        <v>50.893800988154652</v>
      </c>
      <c r="D36">
        <f>Tumorgrootte!J42</f>
        <v>72.570790297924219</v>
      </c>
      <c r="E36">
        <f>Tumorgrootte!P42</f>
        <v>80.864594903401269</v>
      </c>
      <c r="F36">
        <f>Tumorgrootte!V42</f>
        <v>128.52150826080722</v>
      </c>
      <c r="G36">
        <f>Tumorgrootte!AB42</f>
        <v>140.1652978325622</v>
      </c>
      <c r="H36">
        <f>Tumorgrootte!AH42</f>
        <v>119.8831756609865</v>
      </c>
      <c r="I36">
        <f>Tumorgrootte!AN42</f>
        <v>111.62078698204533</v>
      </c>
      <c r="J36">
        <f>Tumorgrootte!AT42</f>
        <v>111.91871468536077</v>
      </c>
      <c r="K36">
        <f>Tumorgrootte!AZ42</f>
        <v>131.03792397633262</v>
      </c>
      <c r="L36">
        <f>Tumorgrootte!BF42</f>
        <v>121.9189277005127</v>
      </c>
      <c r="M36">
        <f>Tumorgrootte!BL42</f>
        <v>107.49273423522835</v>
      </c>
      <c r="N36">
        <f>Tumorgrootte!BR42</f>
        <v>166.53006698026337</v>
      </c>
      <c r="O36">
        <v>164.17963207660259</v>
      </c>
      <c r="P36">
        <f>Tumorgrootte!CD42</f>
        <v>230.30230345303374</v>
      </c>
      <c r="Q36">
        <f>Tumorgrootte!CJ42</f>
        <v>266.62696851016574</v>
      </c>
      <c r="R36">
        <f>Tumorgrootte!CP42</f>
        <v>351.77041260775627</v>
      </c>
      <c r="S36">
        <f>Tumorgrootte!CV42</f>
        <v>290.13393554065135</v>
      </c>
      <c r="T36">
        <f>Tumorgrootte!DB42</f>
        <v>374.28934874868793</v>
      </c>
      <c r="U36">
        <f>Tumorgrootte!DH42</f>
        <v>372.73687837903896</v>
      </c>
      <c r="V36">
        <f>Tumorgrootte!DN42</f>
        <v>457.13000543119705</v>
      </c>
      <c r="W36">
        <f>Tumorgrootte!DT42</f>
        <v>438.96845830079451</v>
      </c>
      <c r="X36">
        <f>Tumorgrootte!DZ42</f>
        <v>550.55573496120167</v>
      </c>
      <c r="Y36">
        <f>Tumorgrootte!EF42</f>
        <v>526.86393756292989</v>
      </c>
      <c r="Z36">
        <f>Tumorgrootte!EL42</f>
        <v>656.26613896429342</v>
      </c>
      <c r="AA36">
        <f>Tumorgrootte!ER42</f>
        <v>686.66837827063307</v>
      </c>
      <c r="AB36">
        <f>Tumorgrootte!EX42</f>
        <v>625.82410615100832</v>
      </c>
      <c r="AC36">
        <f>Tumorgrootte!FD42</f>
        <v>665.54012047769038</v>
      </c>
      <c r="AD36">
        <f>Tumorgrootte!FJ42</f>
        <v>848.89289251915147</v>
      </c>
      <c r="AE36">
        <f>Tumorgrootte!FP42</f>
        <v>589.29994996037351</v>
      </c>
      <c r="AF36">
        <f>Tumorgrootte!FV42</f>
        <v>615.81499195667129</v>
      </c>
    </row>
    <row r="37" spans="1:32">
      <c r="A37">
        <v>33</v>
      </c>
      <c r="B37">
        <v>2</v>
      </c>
      <c r="C37">
        <f>Tumorgrootte!E43</f>
        <v>56.941366846314992</v>
      </c>
      <c r="D37">
        <f>Tumorgrootte!J43</f>
        <v>69.726601748874245</v>
      </c>
      <c r="E37">
        <f>Tumorgrootte!P43</f>
        <v>55.7067209334542</v>
      </c>
      <c r="F37">
        <f>Tumorgrootte!V43</f>
        <v>68.503475009076638</v>
      </c>
      <c r="G37">
        <f>Tumorgrootte!AB43</f>
        <v>93.236186773237861</v>
      </c>
      <c r="H37">
        <f>Tumorgrootte!AH43</f>
        <v>76.407722125508556</v>
      </c>
      <c r="I37">
        <f>Tumorgrootte!AN43</f>
        <v>99.630375020844298</v>
      </c>
      <c r="J37">
        <f>Tumorgrootte!AT43</f>
        <v>112.05851555844552</v>
      </c>
      <c r="K37">
        <f>Tumorgrootte!AZ43</f>
        <v>95.70128980875468</v>
      </c>
      <c r="S37">
        <f>Tumorgrootte!CV43</f>
        <v>0</v>
      </c>
      <c r="T37">
        <f>Tumorgrootte!DB43</f>
        <v>0</v>
      </c>
      <c r="U37">
        <f>Tumorgrootte!DH43</f>
        <v>0</v>
      </c>
      <c r="V37">
        <f>Tumorgrootte!DN43</f>
        <v>0</v>
      </c>
      <c r="W37">
        <f>Tumorgrootte!DT43</f>
        <v>0</v>
      </c>
      <c r="X37">
        <f>Tumorgrootte!DZ43</f>
        <v>0</v>
      </c>
      <c r="Y37">
        <f>Tumorgrootte!EF43</f>
        <v>0</v>
      </c>
      <c r="Z37">
        <f>Tumorgrootte!EL43</f>
        <v>0</v>
      </c>
      <c r="AA37">
        <f>Tumorgrootte!ER43</f>
        <v>0</v>
      </c>
      <c r="AB37">
        <f>Tumorgrootte!EX43</f>
        <v>0</v>
      </c>
      <c r="AC37">
        <f>Tumorgrootte!FD43</f>
        <v>0</v>
      </c>
      <c r="AD37">
        <f>Tumorgrootte!FJ43</f>
        <v>0</v>
      </c>
      <c r="AE37">
        <f>Tumorgrootte!FP43</f>
        <v>0</v>
      </c>
      <c r="AF37">
        <f>Tumorgrootte!FV43</f>
        <v>0</v>
      </c>
    </row>
    <row r="38" spans="1:32">
      <c r="A38">
        <v>34</v>
      </c>
      <c r="B38">
        <v>2</v>
      </c>
      <c r="C38">
        <f>Tumorgrootte!E44</f>
        <v>55.959619142068185</v>
      </c>
      <c r="D38">
        <f>Tumorgrootte!J44</f>
        <v>37.322120724646744</v>
      </c>
      <c r="E38">
        <f>Tumorgrootte!P44</f>
        <v>44.348816293175908</v>
      </c>
      <c r="F38">
        <f>Tumorgrootte!V44</f>
        <v>55.511942188931641</v>
      </c>
      <c r="G38">
        <f>Tumorgrootte!AB44</f>
        <v>59.870901995787463</v>
      </c>
      <c r="H38">
        <f>Tumorgrootte!AH44</f>
        <v>43.89799774738578</v>
      </c>
      <c r="I38">
        <f>Tumorgrootte!AN44</f>
        <v>55.756986415911648</v>
      </c>
      <c r="J38">
        <f>Tumorgrootte!AT44</f>
        <v>61.166808965393273</v>
      </c>
      <c r="K38">
        <f>Tumorgrootte!AZ44</f>
        <v>67.221705206411997</v>
      </c>
      <c r="L38">
        <f>Tumorgrootte!BF44</f>
        <v>75.866320991539908</v>
      </c>
      <c r="M38">
        <f>Tumorgrootte!BL44</f>
        <v>85.597927834809894</v>
      </c>
      <c r="N38">
        <f>Tumorgrootte!BR44</f>
        <v>59.024242775645021</v>
      </c>
      <c r="O38">
        <v>58.747782622129122</v>
      </c>
      <c r="P38">
        <f>Tumorgrootte!CD44</f>
        <v>83.984196408415926</v>
      </c>
      <c r="Q38">
        <f>Tumorgrootte!CJ44</f>
        <v>94.929505213522759</v>
      </c>
      <c r="R38">
        <f>Tumorgrootte!CP44</f>
        <v>87.084948357509063</v>
      </c>
      <c r="S38">
        <f>Tumorgrootte!CV44</f>
        <v>78.618356156084559</v>
      </c>
      <c r="T38">
        <f>Tumorgrootte!DB44</f>
        <v>75.197161756325286</v>
      </c>
      <c r="U38">
        <f>Tumorgrootte!DH44</f>
        <v>94.342027387301471</v>
      </c>
      <c r="V38">
        <f>Tumorgrootte!DN44</f>
        <v>75.2840791530746</v>
      </c>
      <c r="W38">
        <f>Tumorgrootte!DT44</f>
        <v>95.56724852220151</v>
      </c>
      <c r="X38">
        <f>Tumorgrootte!DZ44</f>
        <v>60.30234738688047</v>
      </c>
      <c r="Y38">
        <f>Tumorgrootte!EF44</f>
        <v>62.894684924867661</v>
      </c>
      <c r="Z38">
        <f>Tumorgrootte!EL44</f>
        <v>41.343359321241671</v>
      </c>
      <c r="AA38">
        <f>Tumorgrootte!ER44</f>
        <v>26.405086253422205</v>
      </c>
      <c r="AB38">
        <f>Tumorgrootte!EX44</f>
        <v>35.625660691708255</v>
      </c>
      <c r="AC38">
        <f>Tumorgrootte!FD44</f>
        <v>65.973445725385645</v>
      </c>
      <c r="AD38">
        <f>Tumorgrootte!FJ44</f>
        <v>18.419157727996954</v>
      </c>
      <c r="AE38">
        <f>Tumorgrootte!FP44</f>
        <v>0</v>
      </c>
      <c r="AF38">
        <f>Tumorgrootte!FV44</f>
        <v>0</v>
      </c>
    </row>
    <row r="39" spans="1:32">
      <c r="A39">
        <v>35</v>
      </c>
      <c r="B39">
        <v>3</v>
      </c>
      <c r="C39">
        <f>Tumorgrootte!E45</f>
        <v>102.7426461430006</v>
      </c>
      <c r="D39">
        <f>Tumorgrootte!J45</f>
        <v>57.891698624025906</v>
      </c>
      <c r="E39">
        <f>Tumorgrootte!P45</f>
        <v>69.667958686007239</v>
      </c>
      <c r="F39">
        <f>Tumorgrootte!V45</f>
        <v>99.525655265724637</v>
      </c>
      <c r="G39">
        <f>Tumorgrootte!AB45</f>
        <v>133.27683234079097</v>
      </c>
      <c r="H39">
        <f>Tumorgrootte!AH45</f>
        <v>130.28184734436871</v>
      </c>
      <c r="I39">
        <f>Tumorgrootte!AN45</f>
        <v>111.63125895755729</v>
      </c>
      <c r="J39">
        <f>Tumorgrootte!AT45</f>
        <v>155.46799564819804</v>
      </c>
      <c r="K39">
        <f>Tumorgrootte!AZ45</f>
        <v>143.83258365685268</v>
      </c>
      <c r="L39">
        <f>Tumorgrootte!BF45</f>
        <v>234.7816909782772</v>
      </c>
      <c r="M39">
        <f>Tumorgrootte!BL45</f>
        <v>171.11207986552404</v>
      </c>
      <c r="N39">
        <f>Tumorgrootte!BR45</f>
        <v>151.67609331531517</v>
      </c>
      <c r="O39">
        <v>134.129251147465</v>
      </c>
      <c r="P39">
        <f>Tumorgrootte!CD45</f>
        <v>210.98307942978329</v>
      </c>
      <c r="Q39">
        <f>Tumorgrootte!CJ45</f>
        <v>253.008164356854</v>
      </c>
      <c r="R39">
        <f>Tumorgrootte!CP45</f>
        <v>254.06478668601136</v>
      </c>
      <c r="S39">
        <f>Tumorgrootte!CV45</f>
        <v>335.00477981309871</v>
      </c>
      <c r="T39">
        <f>Tumorgrootte!DB45</f>
        <v>355.94244765172357</v>
      </c>
      <c r="U39">
        <f>Tumorgrootte!DH45</f>
        <v>375.98580878162642</v>
      </c>
      <c r="V39">
        <f>Tumorgrootte!DN45</f>
        <v>755.02210402988851</v>
      </c>
      <c r="W39">
        <f>Tumorgrootte!DT45</f>
        <v>890.30222528611864</v>
      </c>
      <c r="X39">
        <f>Tumorgrootte!DZ45</f>
        <v>1103.0760125284478</v>
      </c>
      <c r="Y39">
        <f>Tumorgrootte!EF45</f>
        <v>1448.9527973180698</v>
      </c>
      <c r="Z39">
        <f>Tumorgrootte!EL45</f>
        <v>1099.2055703792255</v>
      </c>
      <c r="AA39">
        <f>Tumorgrootte!ER45</f>
        <v>1309.107941936174</v>
      </c>
      <c r="AB39">
        <f>Tumorgrootte!EX45</f>
        <v>1598.4926076289444</v>
      </c>
      <c r="AC39">
        <f>Tumorgrootte!FD45</f>
        <v>1716.5630843288093</v>
      </c>
      <c r="AD39">
        <f>Tumorgrootte!FJ45</f>
        <v>0</v>
      </c>
      <c r="AE39">
        <f>Tumorgrootte!FP45</f>
        <v>0</v>
      </c>
      <c r="AF39">
        <f>Tumorgrootte!FV45</f>
        <v>0</v>
      </c>
    </row>
    <row r="40" spans="1:32">
      <c r="A40">
        <v>36</v>
      </c>
      <c r="B40">
        <v>4</v>
      </c>
      <c r="C40">
        <f>Tumorgrootte!E46</f>
        <v>80.047780813467924</v>
      </c>
      <c r="D40">
        <f>Tumorgrootte!J46</f>
        <v>67.434286309304909</v>
      </c>
      <c r="E40">
        <f>Tumorgrootte!P46</f>
        <v>64.038224650774339</v>
      </c>
      <c r="F40">
        <f>Tumorgrootte!V46</f>
        <v>61.223357633157867</v>
      </c>
      <c r="G40">
        <f>Tumorgrootte!AB46</f>
        <v>102.50807389153253</v>
      </c>
      <c r="H40">
        <f>Tumorgrootte!AH46</f>
        <v>85.59059745195151</v>
      </c>
      <c r="I40">
        <f>Tumorgrootte!AN46</f>
        <v>92.714682392741963</v>
      </c>
      <c r="J40">
        <f>Tumorgrootte!AT46</f>
        <v>67.003888115763104</v>
      </c>
      <c r="K40">
        <f>Tumorgrootte!AZ46</f>
        <v>80.047780813467909</v>
      </c>
      <c r="S40">
        <f>Tumorgrootte!CV46</f>
        <v>0</v>
      </c>
      <c r="T40">
        <f>Tumorgrootte!DB46</f>
        <v>0</v>
      </c>
      <c r="U40">
        <f>Tumorgrootte!DH46</f>
        <v>0</v>
      </c>
      <c r="V40">
        <f>Tumorgrootte!DN46</f>
        <v>0</v>
      </c>
      <c r="W40">
        <f>Tumorgrootte!DT46</f>
        <v>0</v>
      </c>
      <c r="X40">
        <f>Tumorgrootte!DZ46</f>
        <v>0</v>
      </c>
      <c r="Y40">
        <f>Tumorgrootte!EF46</f>
        <v>0</v>
      </c>
      <c r="Z40">
        <f>Tumorgrootte!EL46</f>
        <v>0</v>
      </c>
      <c r="AA40">
        <f>Tumorgrootte!ER46</f>
        <v>0</v>
      </c>
      <c r="AB40">
        <f>Tumorgrootte!EX46</f>
        <v>0</v>
      </c>
      <c r="AC40">
        <f>Tumorgrootte!FD46</f>
        <v>0</v>
      </c>
      <c r="AD40">
        <f>Tumorgrootte!FJ46</f>
        <v>0</v>
      </c>
      <c r="AE40">
        <f>Tumorgrootte!FP46</f>
        <v>0</v>
      </c>
      <c r="AF40">
        <f>Tumorgrootte!FV46</f>
        <v>0</v>
      </c>
    </row>
    <row r="41" spans="1:32">
      <c r="A41">
        <v>37</v>
      </c>
      <c r="B41">
        <v>1</v>
      </c>
      <c r="C41">
        <f>Tumorgrootte!E47</f>
        <v>61.606631936895837</v>
      </c>
      <c r="D41">
        <f>Tumorgrootte!J47</f>
        <v>51.157694771056192</v>
      </c>
      <c r="E41">
        <f>Tumorgrootte!P47</f>
        <v>44.78654486957609</v>
      </c>
      <c r="F41">
        <f>Tumorgrootte!V47</f>
        <v>50.756094510172296</v>
      </c>
      <c r="G41">
        <f>Tumorgrootte!AB47</f>
        <v>66.501233291188726</v>
      </c>
      <c r="H41">
        <f>Tumorgrootte!AH47</f>
        <v>68.989374672831858</v>
      </c>
      <c r="I41">
        <f>Tumorgrootte!AN47</f>
        <v>103.54532306599278</v>
      </c>
      <c r="J41">
        <f>Tumorgrootte!AT47</f>
        <v>109.26459249185299</v>
      </c>
      <c r="S41">
        <f>Tumorgrootte!CV47</f>
        <v>0</v>
      </c>
      <c r="T41">
        <f>Tumorgrootte!DB47</f>
        <v>0</v>
      </c>
      <c r="U41">
        <f>Tumorgrootte!DH47</f>
        <v>0</v>
      </c>
      <c r="V41">
        <f>Tumorgrootte!DN47</f>
        <v>0</v>
      </c>
      <c r="W41">
        <f>Tumorgrootte!DT47</f>
        <v>0</v>
      </c>
      <c r="X41">
        <f>Tumorgrootte!DZ47</f>
        <v>0</v>
      </c>
      <c r="Y41">
        <f>Tumorgrootte!EF47</f>
        <v>0</v>
      </c>
      <c r="Z41">
        <f>Tumorgrootte!EL47</f>
        <v>0</v>
      </c>
      <c r="AA41">
        <f>Tumorgrootte!ER47</f>
        <v>0</v>
      </c>
      <c r="AB41">
        <f>Tumorgrootte!EX47</f>
        <v>0</v>
      </c>
      <c r="AC41">
        <f>Tumorgrootte!FD47</f>
        <v>0</v>
      </c>
      <c r="AD41">
        <f>Tumorgrootte!FJ47</f>
        <v>0</v>
      </c>
      <c r="AE41">
        <f>Tumorgrootte!FP47</f>
        <v>0</v>
      </c>
      <c r="AF41">
        <f>Tumorgrootte!FV47</f>
        <v>0</v>
      </c>
    </row>
    <row r="42" spans="1:32">
      <c r="A42">
        <v>38</v>
      </c>
      <c r="B42">
        <v>3</v>
      </c>
      <c r="C42">
        <f>Tumorgrootte!E48</f>
        <v>62.674773439116365</v>
      </c>
      <c r="D42">
        <f>Tumorgrootte!J48</f>
        <v>70.371675440411366</v>
      </c>
      <c r="E42">
        <f>Tumorgrootte!P48</f>
        <v>68.951675560988789</v>
      </c>
      <c r="F42">
        <f>Tumorgrootte!V48</f>
        <v>74.207560070444501</v>
      </c>
      <c r="G42">
        <f>Tumorgrootte!AB48</f>
        <v>100.63149587978826</v>
      </c>
      <c r="H42">
        <f>Tumorgrootte!AH48</f>
        <v>138.36830683470885</v>
      </c>
      <c r="I42">
        <f>Tumorgrootte!AN48</f>
        <v>155.50883635269474</v>
      </c>
      <c r="J42">
        <f>Tumorgrootte!AT48</f>
        <v>114.186420982477</v>
      </c>
      <c r="S42">
        <f>Tumorgrootte!CV48</f>
        <v>0</v>
      </c>
      <c r="T42">
        <f>Tumorgrootte!DB48</f>
        <v>0</v>
      </c>
      <c r="U42">
        <f>Tumorgrootte!DH48</f>
        <v>0</v>
      </c>
      <c r="V42">
        <f>Tumorgrootte!DN48</f>
        <v>0</v>
      </c>
      <c r="W42">
        <f>Tumorgrootte!DT48</f>
        <v>0</v>
      </c>
      <c r="X42">
        <f>Tumorgrootte!DZ48</f>
        <v>0</v>
      </c>
      <c r="Y42">
        <f>Tumorgrootte!EF48</f>
        <v>0</v>
      </c>
      <c r="Z42">
        <f>Tumorgrootte!EL48</f>
        <v>0</v>
      </c>
      <c r="AA42">
        <f>Tumorgrootte!ER48</f>
        <v>0</v>
      </c>
      <c r="AB42">
        <f>Tumorgrootte!EX48</f>
        <v>0</v>
      </c>
      <c r="AC42">
        <f>Tumorgrootte!FD48</f>
        <v>0</v>
      </c>
      <c r="AD42">
        <f>Tumorgrootte!FJ48</f>
        <v>0</v>
      </c>
      <c r="AE42">
        <f>Tumorgrootte!FP48</f>
        <v>0</v>
      </c>
      <c r="AF42">
        <f>Tumorgrootte!FV48</f>
        <v>0</v>
      </c>
    </row>
    <row r="43" spans="1:32">
      <c r="A43">
        <v>39</v>
      </c>
      <c r="B43">
        <v>1</v>
      </c>
      <c r="C43">
        <f>Tumorgrootte!E49</f>
        <v>49.343948612383677</v>
      </c>
      <c r="D43">
        <f>Tumorgrootte!J49</f>
        <v>63.928268907898691</v>
      </c>
      <c r="E43">
        <f>Tumorgrootte!P49</f>
        <v>36.769724016390533</v>
      </c>
      <c r="F43">
        <f>Tumorgrootte!V49</f>
        <v>63.409906120056384</v>
      </c>
      <c r="G43">
        <f>Tumorgrootte!AB49</f>
        <v>41.096744297934876</v>
      </c>
      <c r="H43">
        <f>Tumorgrootte!AH49</f>
        <v>36.04977569994287</v>
      </c>
      <c r="I43">
        <f>Tumorgrootte!AN49</f>
        <v>43.513152647321022</v>
      </c>
      <c r="J43">
        <f>Tumorgrootte!AT49</f>
        <v>35.683256557024059</v>
      </c>
      <c r="K43">
        <f>Tumorgrootte!AZ49</f>
        <v>45.788712926071227</v>
      </c>
      <c r="L43">
        <f>Tumorgrootte!BF49</f>
        <v>21.676989309769571</v>
      </c>
      <c r="M43">
        <f>Tumorgrootte!BL49</f>
        <v>36.811088319662808</v>
      </c>
      <c r="N43">
        <f>Tumorgrootte!BR49</f>
        <v>50.950349655919261</v>
      </c>
      <c r="O43">
        <v>44.92477494633404</v>
      </c>
      <c r="P43">
        <f>Tumorgrootte!CD49</f>
        <v>34.984775790375934</v>
      </c>
      <c r="Q43">
        <f>Tumorgrootte!CJ49</f>
        <v>44.290173230308902</v>
      </c>
      <c r="R43">
        <f>Tumorgrootte!CP49</f>
        <v>24.740042147019619</v>
      </c>
      <c r="S43">
        <f>Tumorgrootte!CV49</f>
        <v>19.75014581556783</v>
      </c>
      <c r="T43">
        <f>Tumorgrootte!DB49</f>
        <v>30.611678816578944</v>
      </c>
      <c r="U43">
        <f>Tumorgrootte!DH49</f>
        <v>33.778404211397444</v>
      </c>
      <c r="V43">
        <f>Tumorgrootte!DN49</f>
        <v>16.414821615006669</v>
      </c>
      <c r="W43">
        <f>Tumorgrootte!DT49</f>
        <v>57.13509839328637</v>
      </c>
      <c r="X43">
        <f>Tumorgrootte!DZ49</f>
        <v>38.962032089820617</v>
      </c>
      <c r="Y43">
        <f>Tumorgrootte!EF49</f>
        <v>58.603792958839598</v>
      </c>
      <c r="Z43">
        <f>Tumorgrootte!EL49</f>
        <v>50.045570971685414</v>
      </c>
      <c r="AA43">
        <f>Tumorgrootte!ER49</f>
        <v>36.756634047000581</v>
      </c>
      <c r="AB43">
        <f>Tumorgrootte!EX49</f>
        <v>50.416278904808998</v>
      </c>
      <c r="AC43">
        <f>Tumorgrootte!FD49</f>
        <v>44.33415552745916</v>
      </c>
      <c r="AD43">
        <f>Tumorgrootte!FJ49</f>
        <v>20.809909737378788</v>
      </c>
      <c r="AE43">
        <f>Tumorgrootte!FP49</f>
        <v>61.290378276434481</v>
      </c>
      <c r="AF43">
        <f>Tumorgrootte!FV49</f>
        <v>45.615925330123787</v>
      </c>
    </row>
    <row r="44" spans="1:32">
      <c r="A44">
        <v>40</v>
      </c>
      <c r="B44">
        <v>4</v>
      </c>
      <c r="C44">
        <f>Tumorgrootte!E50</f>
        <v>53.834331711914686</v>
      </c>
      <c r="D44">
        <f>Tumorgrootte!J50</f>
        <v>61.166808965393273</v>
      </c>
      <c r="E44">
        <f>Tumorgrootte!P50</f>
        <v>51.93052656383928</v>
      </c>
      <c r="F44">
        <f>Tumorgrootte!V50</f>
        <v>57.336160323116125</v>
      </c>
      <c r="G44">
        <f>Tumorgrootte!AB50</f>
        <v>45.411721807640461</v>
      </c>
      <c r="H44">
        <f>Tumorgrootte!AH50</f>
        <v>54.419191544257991</v>
      </c>
      <c r="I44">
        <f>Tumorgrootte!AN50</f>
        <v>66.242575496043159</v>
      </c>
      <c r="J44">
        <f>Tumorgrootte!AT50</f>
        <v>37.091737263383486</v>
      </c>
      <c r="K44">
        <f>Tumorgrootte!AZ50</f>
        <v>80.932662744229035</v>
      </c>
      <c r="L44">
        <f>Tumorgrootte!BF50</f>
        <v>65.615304162876427</v>
      </c>
      <c r="M44">
        <f>Tumorgrootte!BL50</f>
        <v>60.147362149303383</v>
      </c>
      <c r="N44">
        <f>Tumorgrootte!BR50</f>
        <v>82.730700939633593</v>
      </c>
      <c r="O44">
        <v>52.082370208762789</v>
      </c>
      <c r="P44">
        <f>Tumorgrootte!CD50</f>
        <v>117.10286616255954</v>
      </c>
      <c r="Q44">
        <f>Tumorgrootte!CJ50</f>
        <v>98.143354498145115</v>
      </c>
      <c r="R44">
        <f>Tumorgrootte!CP50</f>
        <v>97.200876702068186</v>
      </c>
      <c r="S44">
        <f>Tumorgrootte!CV50</f>
        <v>103.0442390377452</v>
      </c>
      <c r="T44">
        <f>Tumorgrootte!DB50</f>
        <v>90.053753415151419</v>
      </c>
      <c r="U44">
        <f>Tumorgrootte!DH50</f>
        <v>82.246895670980763</v>
      </c>
      <c r="V44">
        <f>Tumorgrootte!DN50</f>
        <v>89.573089739152181</v>
      </c>
      <c r="W44">
        <f>Tumorgrootte!DT50</f>
        <v>157.4314910566917</v>
      </c>
      <c r="X44">
        <f>Tumorgrootte!DZ50</f>
        <v>155.43343812900858</v>
      </c>
      <c r="Y44">
        <f>Tumorgrootte!EF50</f>
        <v>149.70317312886081</v>
      </c>
      <c r="Z44">
        <f>Tumorgrootte!EL50</f>
        <v>93.902204415798906</v>
      </c>
      <c r="AA44">
        <f>Tumorgrootte!ER50</f>
        <v>134.84972306268824</v>
      </c>
      <c r="AB44">
        <f>Tumorgrootte!EX50</f>
        <v>65.610591773896019</v>
      </c>
      <c r="AC44">
        <f>Tumorgrootte!FD50</f>
        <v>66.171366062561816</v>
      </c>
      <c r="AD44">
        <f>Tumorgrootte!FJ50</f>
        <v>80.320052176779043</v>
      </c>
      <c r="AE44">
        <f>Tumorgrootte!FP50</f>
        <v>50.837252320390036</v>
      </c>
      <c r="AF44">
        <f>Tumorgrootte!FV50</f>
        <v>42.692149767182897</v>
      </c>
    </row>
    <row r="45" spans="1:32">
      <c r="A45">
        <v>41</v>
      </c>
      <c r="B45">
        <v>3</v>
      </c>
      <c r="C45">
        <f>Tumorgrootte!E51</f>
        <v>35.918876006043305</v>
      </c>
      <c r="D45">
        <f>Tumorgrootte!J51</f>
        <v>39.307607281715484</v>
      </c>
      <c r="E45">
        <f>Tumorgrootte!P51</f>
        <v>33.912445497950621</v>
      </c>
      <c r="F45">
        <f>Tumorgrootte!V51</f>
        <v>22.430971546631124</v>
      </c>
      <c r="G45">
        <f>Tumorgrootte!AB51</f>
        <v>64.14085001079161</v>
      </c>
      <c r="H45">
        <f>Tumorgrootte!AH51</f>
        <v>19.425514574696884</v>
      </c>
      <c r="I45">
        <f>Tumorgrootte!AN51</f>
        <v>16.66300743464026</v>
      </c>
      <c r="J45">
        <f>Tumorgrootte!AT51</f>
        <v>40.439627834559005</v>
      </c>
      <c r="K45">
        <f>Tumorgrootte!AZ51</f>
        <v>21.865484868984957</v>
      </c>
      <c r="S45">
        <f>Tumorgrootte!CV51</f>
        <v>0</v>
      </c>
      <c r="T45">
        <f>Tumorgrootte!DB51</f>
        <v>0</v>
      </c>
      <c r="U45">
        <f>Tumorgrootte!DH51</f>
        <v>0</v>
      </c>
      <c r="V45">
        <f>Tumorgrootte!DN51</f>
        <v>0</v>
      </c>
      <c r="W45">
        <f>Tumorgrootte!DT51</f>
        <v>0</v>
      </c>
      <c r="X45">
        <f>Tumorgrootte!DZ51</f>
        <v>0</v>
      </c>
      <c r="Y45">
        <f>Tumorgrootte!EF51</f>
        <v>0</v>
      </c>
      <c r="Z45">
        <f>Tumorgrootte!EL51</f>
        <v>0</v>
      </c>
      <c r="AA45">
        <f>Tumorgrootte!ER51</f>
        <v>0</v>
      </c>
      <c r="AB45">
        <f>Tumorgrootte!EX51</f>
        <v>0</v>
      </c>
      <c r="AC45">
        <f>Tumorgrootte!FD51</f>
        <v>0</v>
      </c>
      <c r="AD45">
        <f>Tumorgrootte!FJ51</f>
        <v>0</v>
      </c>
      <c r="AE45">
        <f>Tumorgrootte!FP51</f>
        <v>0</v>
      </c>
      <c r="AF45">
        <f>Tumorgrootte!FV51</f>
        <v>0</v>
      </c>
    </row>
    <row r="46" spans="1:32">
      <c r="A46">
        <v>42</v>
      </c>
      <c r="B46">
        <v>1</v>
      </c>
      <c r="C46">
        <f>Tumorgrootte!E52</f>
        <v>60.695570067354801</v>
      </c>
      <c r="D46">
        <f>Tumorgrootte!J52</f>
        <v>63.14391794205244</v>
      </c>
      <c r="E46">
        <f>Tumorgrootte!P52</f>
        <v>52.736345079485062</v>
      </c>
      <c r="F46">
        <f>Tumorgrootte!V52</f>
        <v>49.18686897970418</v>
      </c>
      <c r="G46">
        <f>Tumorgrootte!AB52</f>
        <v>51.616367298480299</v>
      </c>
      <c r="H46">
        <f>Tumorgrootte!AH52</f>
        <v>48.380526865282803</v>
      </c>
      <c r="I46">
        <f>Tumorgrootte!AN52</f>
        <v>51.930526563839287</v>
      </c>
      <c r="J46">
        <f>Tumorgrootte!AT52</f>
        <v>55.119243107232911</v>
      </c>
      <c r="K46">
        <f>Tumorgrootte!AZ52</f>
        <v>52.590261021093141</v>
      </c>
      <c r="L46">
        <f>Tumorgrootte!BF52</f>
        <v>45.455704104790712</v>
      </c>
      <c r="M46">
        <f>Tumorgrootte!BL52</f>
        <v>72.382294738708836</v>
      </c>
      <c r="N46">
        <f>Tumorgrootte!BR52</f>
        <v>63.18056985634432</v>
      </c>
      <c r="O46">
        <v>113.52145053746717</v>
      </c>
      <c r="P46">
        <f>Tumorgrootte!CD52</f>
        <v>65.973445725385645</v>
      </c>
      <c r="Q46">
        <f>Tumorgrootte!CJ52</f>
        <v>73.513268094001162</v>
      </c>
      <c r="R46">
        <f>Tumorgrootte!CP52</f>
        <v>63.400481342095603</v>
      </c>
      <c r="S46">
        <f>Tumorgrootte!CV52</f>
        <v>47.274686251219208</v>
      </c>
      <c r="T46">
        <f>Tumorgrootte!DB52</f>
        <v>76.303002370388896</v>
      </c>
      <c r="U46">
        <f>Tumorgrootte!DH52</f>
        <v>75.632795937623072</v>
      </c>
      <c r="V46">
        <f>Tumorgrootte!DN52</f>
        <v>73.464049809094917</v>
      </c>
      <c r="W46">
        <f>Tumorgrootte!DT52</f>
        <v>60.187679255024449</v>
      </c>
      <c r="X46">
        <f>Tumorgrootte!DZ52</f>
        <v>107.20684930375168</v>
      </c>
      <c r="Y46">
        <f>Tumorgrootte!EF52</f>
        <v>112.08417189844984</v>
      </c>
      <c r="Z46">
        <f>Tumorgrootte!EL52</f>
        <v>56.443948009496609</v>
      </c>
      <c r="AA46">
        <f>Tumorgrootte!ER52</f>
        <v>81.210170095296149</v>
      </c>
      <c r="AB46">
        <f>Tumorgrootte!EX52</f>
        <v>102.42377448866121</v>
      </c>
      <c r="AC46">
        <f>Tumorgrootte!FD52</f>
        <v>86.186452858582371</v>
      </c>
      <c r="AD46">
        <f>Tumorgrootte!FJ52</f>
        <v>87.650435035155212</v>
      </c>
      <c r="AE46">
        <f>Tumorgrootte!FP52</f>
        <v>62.98474391427056</v>
      </c>
      <c r="AF46">
        <f>Tumorgrootte!FV52</f>
        <v>58.056632238339375</v>
      </c>
    </row>
    <row r="47" spans="1:32">
      <c r="A47">
        <v>43</v>
      </c>
      <c r="B47">
        <v>4</v>
      </c>
      <c r="C47">
        <f>Tumorgrootte!E53</f>
        <v>36.56028450615122</v>
      </c>
      <c r="D47">
        <f>Tumorgrootte!J53</f>
        <v>59.677170448816106</v>
      </c>
      <c r="E47">
        <f>Tumorgrootte!P53</f>
        <v>51.459287665800815</v>
      </c>
      <c r="F47">
        <f>Tumorgrootte!V53</f>
        <v>49.267503191146332</v>
      </c>
      <c r="G47">
        <f>Tumorgrootte!AB53</f>
        <v>64.156034375283951</v>
      </c>
      <c r="H47">
        <f>Tumorgrootte!AH53</f>
        <v>99.324593335894889</v>
      </c>
      <c r="I47">
        <f>Tumorgrootte!AN53</f>
        <v>136.43308576009753</v>
      </c>
      <c r="J47">
        <f>Tumorgrootte!AT53</f>
        <v>75.594573227004389</v>
      </c>
      <c r="S47">
        <f>Tumorgrootte!CV53</f>
        <v>0</v>
      </c>
      <c r="T47">
        <f>Tumorgrootte!DB53</f>
        <v>0</v>
      </c>
      <c r="U47">
        <f>Tumorgrootte!DH53</f>
        <v>0</v>
      </c>
      <c r="V47">
        <f>Tumorgrootte!DN53</f>
        <v>0</v>
      </c>
      <c r="W47">
        <f>Tumorgrootte!DT53</f>
        <v>0</v>
      </c>
      <c r="X47">
        <f>Tumorgrootte!DZ53</f>
        <v>0</v>
      </c>
      <c r="Y47">
        <f>Tumorgrootte!EF53</f>
        <v>0</v>
      </c>
      <c r="Z47">
        <f>Tumorgrootte!EL53</f>
        <v>0</v>
      </c>
      <c r="AA47">
        <f>Tumorgrootte!ER53</f>
        <v>0</v>
      </c>
      <c r="AB47">
        <f>Tumorgrootte!EX53</f>
        <v>0</v>
      </c>
      <c r="AC47">
        <f>Tumorgrootte!FD53</f>
        <v>0</v>
      </c>
      <c r="AD47">
        <f>Tumorgrootte!FJ53</f>
        <v>0</v>
      </c>
      <c r="AE47">
        <f>Tumorgrootte!FP53</f>
        <v>0</v>
      </c>
      <c r="AF47">
        <f>Tumorgrootte!FV53</f>
        <v>0</v>
      </c>
    </row>
    <row r="48" spans="1:32">
      <c r="A48">
        <v>44</v>
      </c>
      <c r="B48">
        <v>4</v>
      </c>
      <c r="C48">
        <f>Tumorgrootte!E54</f>
        <v>73.400170758471944</v>
      </c>
      <c r="D48">
        <f>Tumorgrootte!J54</f>
        <v>56.110415589440485</v>
      </c>
      <c r="E48">
        <f>Tumorgrootte!P54</f>
        <v>64.212059444272967</v>
      </c>
      <c r="F48">
        <f>Tumorgrootte!V54</f>
        <v>78.138739677636536</v>
      </c>
      <c r="G48">
        <f>Tumorgrootte!AB54</f>
        <v>99.523560870622234</v>
      </c>
      <c r="H48">
        <f>Tumorgrootte!AH54</f>
        <v>96.509726318278453</v>
      </c>
      <c r="I48">
        <f>Tumorgrootte!AN54</f>
        <v>91.48317807253477</v>
      </c>
      <c r="J48">
        <f>Tumorgrootte!AT54</f>
        <v>79.587013890941421</v>
      </c>
      <c r="S48">
        <f>Tumorgrootte!CV54</f>
        <v>0</v>
      </c>
      <c r="T48">
        <f>Tumorgrootte!DB54</f>
        <v>0</v>
      </c>
      <c r="U48">
        <f>Tumorgrootte!DH54</f>
        <v>0</v>
      </c>
      <c r="V48">
        <f>Tumorgrootte!DN54</f>
        <v>0</v>
      </c>
      <c r="W48">
        <f>Tumorgrootte!DT54</f>
        <v>0</v>
      </c>
      <c r="X48">
        <f>Tumorgrootte!DZ54</f>
        <v>0</v>
      </c>
      <c r="Y48">
        <f>Tumorgrootte!EF54</f>
        <v>0</v>
      </c>
      <c r="Z48">
        <f>Tumorgrootte!EL54</f>
        <v>0</v>
      </c>
      <c r="AA48">
        <f>Tumorgrootte!ER54</f>
        <v>0</v>
      </c>
      <c r="AB48">
        <f>Tumorgrootte!EX54</f>
        <v>0</v>
      </c>
      <c r="AC48">
        <f>Tumorgrootte!FD54</f>
        <v>0</v>
      </c>
      <c r="AD48">
        <f>Tumorgrootte!FJ54</f>
        <v>0</v>
      </c>
      <c r="AE48">
        <f>Tumorgrootte!FP54</f>
        <v>0</v>
      </c>
      <c r="AF48">
        <f>Tumorgrootte!FV54</f>
        <v>0</v>
      </c>
    </row>
    <row r="49" spans="1:32">
      <c r="A49">
        <v>45</v>
      </c>
      <c r="B49">
        <v>4</v>
      </c>
      <c r="C49">
        <f>Tumorgrootte!E55</f>
        <v>61.927074387561994</v>
      </c>
      <c r="D49">
        <f>Tumorgrootte!J55</f>
        <v>64.465481251662553</v>
      </c>
      <c r="E49">
        <f>Tumorgrootte!P55</f>
        <v>53.297119368150838</v>
      </c>
      <c r="F49">
        <f>Tumorgrootte!V55</f>
        <v>58.862974352760745</v>
      </c>
      <c r="G49">
        <f>Tumorgrootte!AB55</f>
        <v>58.920570218076563</v>
      </c>
      <c r="H49">
        <f>Tumorgrootte!AH55</f>
        <v>94.298045090151234</v>
      </c>
      <c r="I49">
        <f>Tumorgrootte!AN55</f>
        <v>119.69886889197589</v>
      </c>
      <c r="J49">
        <f>Tumorgrootte!AT55</f>
        <v>97.365810316381655</v>
      </c>
      <c r="K49">
        <f>Tumorgrootte!AZ55</f>
        <v>99.184268864034536</v>
      </c>
      <c r="L49">
        <f>Tumorgrootte!BF55</f>
        <v>134.129251147465</v>
      </c>
      <c r="M49">
        <f>Tumorgrootte!BL55</f>
        <v>127.108838764243</v>
      </c>
      <c r="N49">
        <f>Tumorgrootte!BR55</f>
        <v>122.4027329691655</v>
      </c>
      <c r="O49">
        <v>140.54543054364657</v>
      </c>
      <c r="P49">
        <f>Tumorgrootte!CD55</f>
        <v>172.4210768045198</v>
      </c>
      <c r="Q49">
        <f>Tumorgrootte!CJ55</f>
        <v>272.47033084584274</v>
      </c>
      <c r="R49">
        <f>Tumorgrootte!CP55</f>
        <v>253.81136487862182</v>
      </c>
      <c r="S49">
        <f>Tumorgrootte!CV55</f>
        <v>288.99301380862266</v>
      </c>
      <c r="T49">
        <f>Tumorgrootte!DB55</f>
        <v>337.28138728940019</v>
      </c>
      <c r="U49">
        <f>Tumorgrootte!DH55</f>
        <v>436.32323728647202</v>
      </c>
      <c r="V49">
        <f>Tumorgrootte!DN55</f>
        <v>380.65526266241204</v>
      </c>
      <c r="W49">
        <f>Tumorgrootte!DT55</f>
        <v>621.41331006536814</v>
      </c>
      <c r="X49">
        <f>Tumorgrootte!DZ55</f>
        <v>627.81744668971101</v>
      </c>
      <c r="Y49">
        <f>Tumorgrootte!EF55</f>
        <v>717.61306590849256</v>
      </c>
      <c r="Z49">
        <f>Tumorgrootte!EL55</f>
        <v>854.12050269472502</v>
      </c>
      <c r="AA49">
        <f>Tumorgrootte!ER55</f>
        <v>909.00098476028506</v>
      </c>
      <c r="AB49">
        <f>Tumorgrootte!EX55</f>
        <v>1034.6175670140731</v>
      </c>
      <c r="AC49">
        <f>Tumorgrootte!FD55</f>
        <v>1173.8545242174991</v>
      </c>
      <c r="AD49">
        <f>Tumorgrootte!FJ55</f>
        <v>1313.0129416045861</v>
      </c>
      <c r="AE49">
        <f>Tumorgrootte!FP55</f>
        <v>1261.7641406465759</v>
      </c>
      <c r="AF49">
        <f>Tumorgrootte!FV55</f>
        <v>1381.7478472724772</v>
      </c>
    </row>
    <row r="50" spans="1:32">
      <c r="A50">
        <v>46</v>
      </c>
      <c r="B50">
        <v>1</v>
      </c>
      <c r="C50">
        <f>Tumorgrootte!E56</f>
        <v>49.613078383041213</v>
      </c>
      <c r="D50">
        <f>Tumorgrootte!J56</f>
        <v>70.431365700829573</v>
      </c>
      <c r="E50">
        <f>Tumorgrootte!P56</f>
        <v>48.809877861273428</v>
      </c>
      <c r="F50">
        <f>Tumorgrootte!V56</f>
        <v>61.835968200607894</v>
      </c>
      <c r="G50">
        <f>Tumorgrootte!AB56</f>
        <v>106.26437150767475</v>
      </c>
      <c r="H50">
        <f>Tumorgrootte!AH56</f>
        <v>103.77623012603161</v>
      </c>
      <c r="I50">
        <f>Tumorgrootte!AN56</f>
        <v>129.68494474018664</v>
      </c>
      <c r="J50">
        <f>Tumorgrootte!AT56</f>
        <v>135.79324805631643</v>
      </c>
      <c r="K50">
        <f>Tumorgrootte!AZ56</f>
        <v>130.84733402201488</v>
      </c>
      <c r="L50">
        <f>Tumorgrootte!BF56</f>
        <v>182.60507298990672</v>
      </c>
      <c r="M50">
        <f>Tumorgrootte!BL56</f>
        <v>145.9332619445531</v>
      </c>
      <c r="N50">
        <f>Tumorgrootte!BR56</f>
        <v>152.60600474077779</v>
      </c>
      <c r="O50">
        <v>30.159289474462014</v>
      </c>
      <c r="P50">
        <f>Tumorgrootte!CD56</f>
        <v>114.45450355558336</v>
      </c>
      <c r="Q50">
        <f>Tumorgrootte!CJ56</f>
        <v>178.12830345854121</v>
      </c>
      <c r="R50">
        <f>Tumorgrootte!CP56</f>
        <v>75.632795937623058</v>
      </c>
      <c r="S50">
        <f>Tumorgrootte!CV56</f>
        <v>92.48744052413231</v>
      </c>
      <c r="T50">
        <f>Tumorgrootte!DB56</f>
        <v>65.110554943199659</v>
      </c>
      <c r="U50">
        <f>Tumorgrootte!DH56</f>
        <v>77.597338543667874</v>
      </c>
      <c r="V50">
        <f>Tumorgrootte!DN56</f>
        <v>48.536035701635498</v>
      </c>
      <c r="W50">
        <f>Tumorgrootte!DT56</f>
        <v>89.573089739152167</v>
      </c>
      <c r="X50">
        <f>Tumorgrootte!DZ56</f>
        <v>81.712824919870499</v>
      </c>
      <c r="Y50">
        <f>Tumorgrootte!EF56</f>
        <v>81.254152392446386</v>
      </c>
      <c r="Z50">
        <f>Tumorgrootte!EL56</f>
        <v>47.231751151620145</v>
      </c>
      <c r="AA50">
        <f>Tumorgrootte!ER56</f>
        <v>71.672294798997541</v>
      </c>
      <c r="AB50">
        <f>Tumorgrootte!EX56</f>
        <v>37.777651659417259</v>
      </c>
      <c r="AC50">
        <f>Tumorgrootte!FD56</f>
        <v>45.455704104790712</v>
      </c>
      <c r="AD50">
        <f>Tumorgrootte!FJ56</f>
        <v>51.572385001330034</v>
      </c>
      <c r="AE50">
        <f>Tumorgrootte!FP56</f>
        <v>32.730159462649659</v>
      </c>
      <c r="AF50">
        <f>Tumorgrootte!FV56</f>
        <v>48.84129378780932</v>
      </c>
    </row>
    <row r="51" spans="1:32">
      <c r="A51">
        <v>47</v>
      </c>
      <c r="B51">
        <v>2</v>
      </c>
      <c r="C51">
        <f>Tumorgrootte!E57</f>
        <v>90.939158944688131</v>
      </c>
      <c r="D51">
        <f>Tumorgrootte!J57</f>
        <v>59.323741275287269</v>
      </c>
      <c r="E51">
        <f>Tumorgrootte!P57</f>
        <v>84.596806975865917</v>
      </c>
      <c r="F51">
        <f>Tumorgrootte!V57</f>
        <v>79.534654013381598</v>
      </c>
      <c r="G51">
        <f>Tumorgrootte!AB57</f>
        <v>67.490834977069525</v>
      </c>
      <c r="H51">
        <f>Tumorgrootte!AH57</f>
        <v>95.240522886228163</v>
      </c>
      <c r="I51">
        <f>Tumorgrootte!AN57</f>
        <v>74.769905155437058</v>
      </c>
      <c r="J51">
        <f>Tumorgrootte!AT57</f>
        <v>78.398444670333291</v>
      </c>
      <c r="K51">
        <f>Tumorgrootte!AZ57</f>
        <v>51.221050222903571</v>
      </c>
      <c r="L51">
        <f>Tumorgrootte!BF57</f>
        <v>71.471232869167778</v>
      </c>
      <c r="M51">
        <f>Tumorgrootte!BL57</f>
        <v>49.172208213987446</v>
      </c>
      <c r="N51">
        <f>Tumorgrootte!BR57</f>
        <v>71.366513114048118</v>
      </c>
      <c r="O51">
        <v>57.880703049738344</v>
      </c>
      <c r="P51">
        <f>Tumorgrootte!CD57</f>
        <v>83.692028291632099</v>
      </c>
      <c r="Q51">
        <f>Tumorgrootte!CJ57</f>
        <v>122.26450289240755</v>
      </c>
      <c r="R51">
        <f>Tumorgrootte!CP57</f>
        <v>60.76782669838736</v>
      </c>
      <c r="S51">
        <f>Tumorgrootte!CV57</f>
        <v>65.976063719263649</v>
      </c>
      <c r="T51">
        <f>Tumorgrootte!DB57</f>
        <v>88.433738803450282</v>
      </c>
      <c r="U51">
        <f>Tumorgrootte!DH57</f>
        <v>108.95043322649401</v>
      </c>
      <c r="V51">
        <f>Tumorgrootte!DN57</f>
        <v>28.98223942691704</v>
      </c>
      <c r="W51">
        <f>Tumorgrootte!DT57</f>
        <v>94.298045090151234</v>
      </c>
      <c r="X51">
        <f>Tumorgrootte!DZ57</f>
        <v>70.261719697535725</v>
      </c>
      <c r="Y51">
        <f>Tumorgrootte!EF57</f>
        <v>99.927779125384106</v>
      </c>
      <c r="Z51">
        <f>Tumorgrootte!EL57</f>
        <v>77.408842984452505</v>
      </c>
      <c r="AA51">
        <f>Tumorgrootte!ER57</f>
        <v>97.200876702068186</v>
      </c>
      <c r="AB51">
        <f>Tumorgrootte!EX57</f>
        <v>68.147427841669781</v>
      </c>
      <c r="AC51">
        <f>Tumorgrootte!FD57</f>
        <v>106.57853077303373</v>
      </c>
      <c r="AD51">
        <f>Tumorgrootte!FJ57</f>
        <v>63.669611112753131</v>
      </c>
      <c r="AE51">
        <f>Tumorgrootte!FP57</f>
        <v>74.352073332509633</v>
      </c>
      <c r="AF51">
        <f>Tumorgrootte!FV57</f>
        <v>65.445658159582564</v>
      </c>
    </row>
    <row r="52" spans="1:32">
      <c r="A52">
        <v>48</v>
      </c>
      <c r="B52">
        <v>1</v>
      </c>
      <c r="C52">
        <f>Tumorgrootte!E58</f>
        <v>62.556963714606759</v>
      </c>
      <c r="D52">
        <f>Tumorgrootte!J58</f>
        <v>59.991853312950688</v>
      </c>
      <c r="E52">
        <f>Tumorgrootte!P58</f>
        <v>47.334376511637402</v>
      </c>
      <c r="F52">
        <f>Tumorgrootte!V58</f>
        <v>48.20773926933537</v>
      </c>
      <c r="G52">
        <f>Tumorgrootte!AB58</f>
        <v>53.664685708620851</v>
      </c>
      <c r="H52">
        <f>Tumorgrootte!AH58</f>
        <v>48.349110938746925</v>
      </c>
      <c r="I52">
        <f>Tumorgrootte!AN58</f>
        <v>68.147427841669781</v>
      </c>
      <c r="J52">
        <f>Tumorgrootte!AT58</f>
        <v>45.02687670757571</v>
      </c>
      <c r="K52">
        <f>Tumorgrootte!AZ58</f>
        <v>50.139818751293092</v>
      </c>
      <c r="L52">
        <f>Tumorgrootte!BF58</f>
        <v>37.322120724646737</v>
      </c>
      <c r="M52">
        <f>Tumorgrootte!BL58</f>
        <v>52.54418432884048</v>
      </c>
      <c r="N52">
        <f>Tumorgrootte!BR58</f>
        <v>70.24705893181897</v>
      </c>
      <c r="O52">
        <v>110.27723252386012</v>
      </c>
      <c r="P52">
        <f>Tumorgrootte!CD58</f>
        <v>49.989022303920784</v>
      </c>
      <c r="Q52">
        <f>Tumorgrootte!CJ58</f>
        <v>63.447605231899466</v>
      </c>
      <c r="R52">
        <f>Tumorgrootte!CP58</f>
        <v>42.976987501108368</v>
      </c>
      <c r="S52">
        <f>Tumorgrootte!CV58</f>
        <v>28.62776305583699</v>
      </c>
      <c r="T52">
        <f>Tumorgrootte!DB58</f>
        <v>35.060174014062092</v>
      </c>
      <c r="U52">
        <f>Tumorgrootte!DH58</f>
        <v>39.414421431937541</v>
      </c>
      <c r="V52">
        <f>Tumorgrootte!DN58</f>
        <v>26.747519852663498</v>
      </c>
      <c r="W52">
        <f>Tumorgrootte!DT58</f>
        <v>17.784556011971819</v>
      </c>
      <c r="X52" t="s">
        <v>52</v>
      </c>
      <c r="Y52" t="s">
        <v>52</v>
      </c>
      <c r="Z52" t="s">
        <v>52</v>
      </c>
      <c r="AA52" t="s">
        <v>52</v>
      </c>
      <c r="AB52" t="s">
        <v>52</v>
      </c>
      <c r="AC52">
        <f>Tumorgrootte!FD58</f>
        <v>0</v>
      </c>
      <c r="AD52">
        <f>Tumorgrootte!FJ58</f>
        <v>0</v>
      </c>
      <c r="AE52">
        <f>Tumorgrootte!FP58</f>
        <v>0</v>
      </c>
      <c r="AF52">
        <f>Tumorgrootte!FV58</f>
        <v>0</v>
      </c>
    </row>
    <row r="53" spans="1:32">
      <c r="A53">
        <v>49</v>
      </c>
      <c r="B53">
        <v>3</v>
      </c>
      <c r="C53">
        <f>Tumorgrootte!E59</f>
        <v>69.714035378259908</v>
      </c>
      <c r="D53">
        <f>Tumorgrootte!J59</f>
        <v>64.528313104734352</v>
      </c>
      <c r="E53">
        <f>Tumorgrootte!P59</f>
        <v>61.496676194020182</v>
      </c>
      <c r="F53">
        <f>Tumorgrootte!V59</f>
        <v>67.373025252559884</v>
      </c>
      <c r="G53">
        <f>Tumorgrootte!AB59</f>
        <v>74.828548218304093</v>
      </c>
      <c r="H53">
        <f>Tumorgrootte!AH59</f>
        <v>108.23415010147552</v>
      </c>
      <c r="I53">
        <f>Tumorgrootte!AN59</f>
        <v>123.6960219448933</v>
      </c>
      <c r="J53">
        <f>Tumorgrootte!AT59</f>
        <v>169.12240451825053</v>
      </c>
      <c r="K53">
        <f>Tumorgrootte!AZ59</f>
        <v>119.05065360778521</v>
      </c>
      <c r="L53">
        <f>Tumorgrootte!BF59</f>
        <v>188.53849431498665</v>
      </c>
      <c r="M53">
        <f>Tumorgrootte!BL59</f>
        <v>177.82671056379667</v>
      </c>
      <c r="N53">
        <f>Tumorgrootte!BR59</f>
        <v>243.59595276669896</v>
      </c>
      <c r="O53">
        <v>242.34245729791661</v>
      </c>
      <c r="P53">
        <f>Tumorgrootte!CD59</f>
        <v>303.5658149310745</v>
      </c>
      <c r="Q53">
        <f>Tumorgrootte!CJ59</f>
        <v>450.67193813296774</v>
      </c>
      <c r="R53">
        <f>Tumorgrootte!CP59</f>
        <v>331.54483910394526</v>
      </c>
      <c r="S53">
        <f>Tumorgrootte!CV59</f>
        <v>347.87483771730496</v>
      </c>
      <c r="T53">
        <f>Tumorgrootte!DB59</f>
        <v>0</v>
      </c>
      <c r="U53">
        <f>Tumorgrootte!DH59</f>
        <v>0</v>
      </c>
      <c r="V53">
        <f>Tumorgrootte!DN59</f>
        <v>0</v>
      </c>
      <c r="W53">
        <f>Tumorgrootte!DT59</f>
        <v>0</v>
      </c>
      <c r="X53">
        <f>Tumorgrootte!DZ59</f>
        <v>0</v>
      </c>
      <c r="Y53">
        <f>Tumorgrootte!EF59</f>
        <v>0</v>
      </c>
      <c r="Z53">
        <f>Tumorgrootte!EL59</f>
        <v>0</v>
      </c>
      <c r="AA53">
        <f>Tumorgrootte!ER59</f>
        <v>0</v>
      </c>
      <c r="AB53">
        <f>Tumorgrootte!EX59</f>
        <v>0</v>
      </c>
      <c r="AC53">
        <f>Tumorgrootte!FD59</f>
        <v>0</v>
      </c>
      <c r="AD53">
        <f>Tumorgrootte!FJ59</f>
        <v>0</v>
      </c>
      <c r="AE53">
        <f>Tumorgrootte!FP59</f>
        <v>0</v>
      </c>
      <c r="AF53">
        <f>Tumorgrootte!FV59</f>
        <v>0</v>
      </c>
    </row>
    <row r="54" spans="1:32">
      <c r="A54">
        <v>50</v>
      </c>
      <c r="B54">
        <v>1</v>
      </c>
      <c r="C54">
        <f>Tumorgrootte!E60</f>
        <v>41.086795921198515</v>
      </c>
      <c r="D54">
        <f>Tumorgrootte!J60</f>
        <v>124.75892745935784</v>
      </c>
      <c r="E54">
        <f>Tumorgrootte!P60</f>
        <v>63.774330867872791</v>
      </c>
      <c r="F54">
        <f>Tumorgrootte!V60</f>
        <v>80.242559557990489</v>
      </c>
      <c r="G54">
        <f>Tumorgrootte!AB60</f>
        <v>115.21162738509847</v>
      </c>
      <c r="H54">
        <f>Tumorgrootte!AH60</f>
        <v>143.77917658174169</v>
      </c>
      <c r="I54">
        <f>Tumorgrootte!AN60</f>
        <v>158.04305442659052</v>
      </c>
      <c r="J54">
        <f>Tumorgrootte!AT60</f>
        <v>95.661496301809208</v>
      </c>
      <c r="K54">
        <f>Tumorgrootte!AZ60</f>
        <v>134.16904465441047</v>
      </c>
      <c r="S54">
        <f>Tumorgrootte!CV60</f>
        <v>0</v>
      </c>
      <c r="T54">
        <f>Tumorgrootte!DB60</f>
        <v>0</v>
      </c>
      <c r="U54">
        <f>Tumorgrootte!DH60</f>
        <v>0</v>
      </c>
      <c r="V54">
        <f>Tumorgrootte!DN60</f>
        <v>0</v>
      </c>
      <c r="W54">
        <f>Tumorgrootte!DT60</f>
        <v>0</v>
      </c>
      <c r="X54">
        <f>Tumorgrootte!DZ60</f>
        <v>0</v>
      </c>
      <c r="Y54">
        <f>Tumorgrootte!EF60</f>
        <v>0</v>
      </c>
      <c r="Z54">
        <f>Tumorgrootte!EL60</f>
        <v>0</v>
      </c>
      <c r="AA54">
        <f>Tumorgrootte!ER60</f>
        <v>0</v>
      </c>
      <c r="AB54">
        <f>Tumorgrootte!EX60</f>
        <v>0</v>
      </c>
      <c r="AC54">
        <f>Tumorgrootte!FD60</f>
        <v>0</v>
      </c>
      <c r="AD54">
        <f>Tumorgrootte!FJ60</f>
        <v>0</v>
      </c>
      <c r="AE54">
        <f>Tumorgrootte!FP60</f>
        <v>0</v>
      </c>
      <c r="AF54">
        <f>Tumorgrootte!FV60</f>
        <v>0</v>
      </c>
    </row>
    <row r="55" spans="1:32">
      <c r="A55">
        <v>51</v>
      </c>
      <c r="B55">
        <v>3</v>
      </c>
      <c r="C55">
        <f>Tumorgrootte!E61</f>
        <v>51.459287665800808</v>
      </c>
      <c r="D55">
        <f>Tumorgrootte!J61</f>
        <v>43.916847303307307</v>
      </c>
      <c r="E55">
        <f>Tumorgrootte!P61</f>
        <v>57.849287123202451</v>
      </c>
      <c r="F55">
        <f>Tumorgrootte!V61</f>
        <v>43.513152647321022</v>
      </c>
      <c r="G55">
        <f>Tumorgrootte!AB61</f>
        <v>68.432265575595267</v>
      </c>
      <c r="H55">
        <f>Tumorgrootte!AH61</f>
        <v>58.417391794726605</v>
      </c>
      <c r="I55">
        <f>Tumorgrootte!AN61</f>
        <v>36.913713679680065</v>
      </c>
      <c r="J55">
        <f>Tumorgrootte!AT61</f>
        <v>42.409930027135417</v>
      </c>
      <c r="S55">
        <f>Tumorgrootte!CV61</f>
        <v>0</v>
      </c>
      <c r="T55">
        <f>Tumorgrootte!DB61</f>
        <v>0</v>
      </c>
      <c r="U55">
        <f>Tumorgrootte!DH61</f>
        <v>0</v>
      </c>
      <c r="V55">
        <f>Tumorgrootte!DN61</f>
        <v>0</v>
      </c>
      <c r="W55">
        <f>Tumorgrootte!DT61</f>
        <v>0</v>
      </c>
      <c r="X55">
        <f>Tumorgrootte!DZ61</f>
        <v>0</v>
      </c>
      <c r="Y55">
        <f>Tumorgrootte!EF61</f>
        <v>0</v>
      </c>
      <c r="Z55">
        <f>Tumorgrootte!EL61</f>
        <v>0</v>
      </c>
      <c r="AA55">
        <f>Tumorgrootte!ER61</f>
        <v>0</v>
      </c>
      <c r="AB55">
        <f>Tumorgrootte!EX61</f>
        <v>0</v>
      </c>
      <c r="AC55">
        <f>Tumorgrootte!FD61</f>
        <v>0</v>
      </c>
      <c r="AD55">
        <f>Tumorgrootte!FJ61</f>
        <v>0</v>
      </c>
      <c r="AE55">
        <f>Tumorgrootte!FP61</f>
        <v>0</v>
      </c>
      <c r="AF55">
        <f>Tumorgrootte!FV61</f>
        <v>0</v>
      </c>
    </row>
    <row r="56" spans="1:32">
      <c r="A56">
        <v>52</v>
      </c>
      <c r="B56">
        <v>3</v>
      </c>
      <c r="C56">
        <f>Tumorgrootte!E62</f>
        <v>59.564596712062482</v>
      </c>
      <c r="D56">
        <f>Tumorgrootte!J62</f>
        <v>60.821233773498392</v>
      </c>
      <c r="E56">
        <f>Tumorgrootte!P62</f>
        <v>46.30393412125995</v>
      </c>
      <c r="F56">
        <f>Tumorgrootte!V62</f>
        <v>58.78234014131862</v>
      </c>
      <c r="G56">
        <f>Tumorgrootte!AB62</f>
        <v>53.909729935600843</v>
      </c>
      <c r="H56">
        <f>Tumorgrootte!AH62</f>
        <v>66.580820305079669</v>
      </c>
      <c r="I56">
        <f>Tumorgrootte!AN62</f>
        <v>77.613046506935831</v>
      </c>
      <c r="J56">
        <f>Tumorgrootte!AT62</f>
        <v>79.352441639473398</v>
      </c>
      <c r="K56">
        <f>Tumorgrootte!AZ62</f>
        <v>67.897671225709402</v>
      </c>
      <c r="L56">
        <f>Tumorgrootte!BF62</f>
        <v>88.052558894814709</v>
      </c>
      <c r="M56">
        <f>Tumorgrootte!BL62</f>
        <v>53.092915845667498</v>
      </c>
      <c r="N56">
        <f>Tumorgrootte!BR62</f>
        <v>62.769021218724063</v>
      </c>
      <c r="O56">
        <v>59.480820907966745</v>
      </c>
      <c r="P56">
        <f>Tumorgrootte!CD62</f>
        <v>81.599727584341281</v>
      </c>
      <c r="Q56">
        <f>Tumorgrootte!CJ62</f>
        <v>72.8849495632832</v>
      </c>
      <c r="R56">
        <f>Tumorgrootte!CP62</f>
        <v>82.529639009803859</v>
      </c>
      <c r="S56">
        <f>Tumorgrootte!CV62</f>
        <v>84.668016409347302</v>
      </c>
      <c r="T56">
        <f>Tumorgrootte!DB62</f>
        <v>91.985832897109134</v>
      </c>
      <c r="U56">
        <f>Tumorgrootte!DH62</f>
        <v>143.69016478988996</v>
      </c>
      <c r="V56">
        <f>Tumorgrootte!DN62</f>
        <v>107.73463686955478</v>
      </c>
      <c r="W56">
        <f>Tumorgrootte!DT62</f>
        <v>105.57322112388498</v>
      </c>
      <c r="X56">
        <f>Tumorgrootte!DZ62</f>
        <v>112.72034441080179</v>
      </c>
      <c r="Y56">
        <f>Tumorgrootte!EF62</f>
        <v>74.738489228901159</v>
      </c>
      <c r="Z56">
        <f>Tumorgrootte!EL62</f>
        <v>36.530439375942109</v>
      </c>
      <c r="AA56" t="s">
        <v>54</v>
      </c>
      <c r="AB56" t="s">
        <v>54</v>
      </c>
      <c r="AC56">
        <f>Tumorgrootte!FD62</f>
        <v>0</v>
      </c>
      <c r="AD56">
        <f>Tumorgrootte!FJ62</f>
        <v>0</v>
      </c>
      <c r="AE56">
        <f>Tumorgrootte!FP62</f>
        <v>0</v>
      </c>
      <c r="AF56">
        <f>Tumorgrootte!FV62</f>
        <v>0</v>
      </c>
    </row>
    <row r="57" spans="1:32">
      <c r="A57">
        <v>53</v>
      </c>
      <c r="B57">
        <v>4</v>
      </c>
      <c r="C57">
        <f>Tumorgrootte!E63</f>
        <v>74.933267973423739</v>
      </c>
      <c r="D57">
        <f>Tumorgrootte!J63</f>
        <v>67.073003154142071</v>
      </c>
      <c r="E57">
        <f>Tumorgrootte!P63</f>
        <v>57.027237045513118</v>
      </c>
      <c r="F57">
        <f>Tumorgrootte!V63</f>
        <v>103.04109744509159</v>
      </c>
      <c r="G57">
        <f>Tumorgrootte!AB63</f>
        <v>95.020087801701266</v>
      </c>
      <c r="H57">
        <f>Tumorgrootte!AH63</f>
        <v>150.08958902525234</v>
      </c>
      <c r="I57">
        <f>Tumorgrootte!AN63</f>
        <v>131.76782066951668</v>
      </c>
      <c r="J57">
        <f>Tumorgrootte!AT63</f>
        <v>119.53131728378442</v>
      </c>
      <c r="K57">
        <f>Tumorgrootte!AZ63</f>
        <v>153.05839408289469</v>
      </c>
      <c r="L57">
        <f>Tumorgrootte!BF63</f>
        <v>202.03896514501312</v>
      </c>
      <c r="M57">
        <f>Tumorgrootte!BL63</f>
        <v>153.11808434331289</v>
      </c>
      <c r="N57">
        <f>Tumorgrootte!BR63</f>
        <v>171.18119490390302</v>
      </c>
      <c r="O57">
        <v>173.1645870658694</v>
      </c>
      <c r="P57">
        <f>Tumorgrootte!CD63</f>
        <v>240.52033355883449</v>
      </c>
      <c r="Q57">
        <f>Tumorgrootte!CJ63</f>
        <v>316.35838021649215</v>
      </c>
      <c r="R57">
        <f>Tumorgrootte!CP63</f>
        <v>268.30772057983626</v>
      </c>
      <c r="S57">
        <f>Tumorgrootte!CV63</f>
        <v>162.64653486165076</v>
      </c>
      <c r="T57">
        <f>Tumorgrootte!DB63</f>
        <v>184.10989587097623</v>
      </c>
      <c r="U57">
        <f>Tumorgrootte!DH63</f>
        <v>98.074239459766133</v>
      </c>
      <c r="V57">
        <f>Tumorgrootte!DN63</f>
        <v>120.39839685617524</v>
      </c>
      <c r="W57">
        <f>Tumorgrootte!DT63</f>
        <v>287.92696670150457</v>
      </c>
      <c r="X57">
        <f>Tumorgrootte!DZ63</f>
        <v>112.72034441080177</v>
      </c>
      <c r="Y57">
        <f>Tumorgrootte!EF63</f>
        <v>148.15122635798744</v>
      </c>
      <c r="Z57">
        <f>Tumorgrootte!EL63</f>
        <v>130.79392694690384</v>
      </c>
      <c r="AA57">
        <f>Tumorgrootte!ER63</f>
        <v>122.88967983047193</v>
      </c>
      <c r="AB57">
        <f>Tumorgrootte!EX63</f>
        <v>114.90375130504668</v>
      </c>
      <c r="AC57">
        <f>Tumorgrootte!FD63</f>
        <v>191.58688638651989</v>
      </c>
      <c r="AD57">
        <f>Tumorgrootte!FJ63</f>
        <v>103.85686433747375</v>
      </c>
      <c r="AE57">
        <f>Tumorgrootte!FP63</f>
        <v>124.1557416698686</v>
      </c>
      <c r="AF57">
        <f>Tumorgrootte!FV63</f>
        <v>143.21683149674908</v>
      </c>
    </row>
    <row r="58" spans="1:32">
      <c r="A58">
        <v>54</v>
      </c>
      <c r="B58">
        <v>3</v>
      </c>
      <c r="C58">
        <f>Tumorgrootte!E64</f>
        <v>37.397518948332888</v>
      </c>
      <c r="D58">
        <f>Tumorgrootte!J64</f>
        <v>48.600438351034093</v>
      </c>
      <c r="E58">
        <f>Tumorgrootte!P64</f>
        <v>48.380526865282803</v>
      </c>
      <c r="F58">
        <f>Tumorgrootte!V64</f>
        <v>61.738578828346604</v>
      </c>
      <c r="G58">
        <f>Tumorgrootte!AB64</f>
        <v>58.936278181344505</v>
      </c>
      <c r="H58">
        <f>Tumorgrootte!AH64</f>
        <v>70.673268335155967</v>
      </c>
      <c r="I58">
        <f>Tumorgrootte!AN64</f>
        <v>77.924064179641235</v>
      </c>
      <c r="J58">
        <f>Tumorgrootte!AT64</f>
        <v>116.99291041968391</v>
      </c>
      <c r="K58">
        <f>Tumorgrootte!AZ64</f>
        <v>81.430081581047446</v>
      </c>
      <c r="L58">
        <f>Tumorgrootte!BF64</f>
        <v>119.14804298004648</v>
      </c>
      <c r="M58">
        <f>Tumorgrootte!BL64</f>
        <v>108.07078728348887</v>
      </c>
      <c r="N58">
        <f>Tumorgrootte!BR64</f>
        <v>97.984180470363242</v>
      </c>
      <c r="O58">
        <v>103.62229208600574</v>
      </c>
      <c r="P58">
        <f>Tumorgrootte!CD64</f>
        <v>120.07167122020189</v>
      </c>
      <c r="Q58">
        <f>Tumorgrootte!CJ64</f>
        <v>157.49851169996828</v>
      </c>
      <c r="R58">
        <f>Tumorgrootte!CP64</f>
        <v>152.09078354558903</v>
      </c>
      <c r="S58">
        <f>Tumorgrootte!CV64</f>
        <v>136.49172882296455</v>
      </c>
      <c r="T58">
        <f>Tumorgrootte!DB64</f>
        <v>204.71560208587164</v>
      </c>
      <c r="U58">
        <f>Tumorgrootte!DH64</f>
        <v>234.88222194319204</v>
      </c>
      <c r="V58">
        <f>Tumorgrootte!DN64</f>
        <v>199.44924560090396</v>
      </c>
      <c r="W58">
        <f>Tumorgrootte!DT64</f>
        <v>344.82120965801562</v>
      </c>
      <c r="X58">
        <f>Tumorgrootte!DZ64</f>
        <v>331.81815766480753</v>
      </c>
      <c r="Y58">
        <f>Tumorgrootte!EF64</f>
        <v>293.0728954680846</v>
      </c>
      <c r="Z58">
        <f>Tumorgrootte!EL64</f>
        <v>298.19997467874316</v>
      </c>
      <c r="AA58">
        <f>Tumorgrootte!ER64</f>
        <v>518.69789105869859</v>
      </c>
      <c r="AB58">
        <f>Tumorgrootte!EX64</f>
        <v>583.02723662870574</v>
      </c>
      <c r="AC58">
        <f>Tumorgrootte!FD64</f>
        <v>733.62471646628842</v>
      </c>
      <c r="AD58">
        <f>Tumorgrootte!FJ64</f>
        <v>798.23261658491367</v>
      </c>
      <c r="AE58">
        <f>Tumorgrootte!FP64</f>
        <v>949.54637954751502</v>
      </c>
      <c r="AF58">
        <f>Tumorgrootte!FV64</f>
        <v>1733.8973453937665</v>
      </c>
    </row>
    <row r="59" spans="1:32">
      <c r="A59">
        <v>55</v>
      </c>
      <c r="B59">
        <v>1</v>
      </c>
      <c r="C59">
        <f>Tumorgrootte!E65</f>
        <v>47.781529865998351</v>
      </c>
      <c r="D59">
        <f>Tumorgrootte!J65</f>
        <v>41.619819474757577</v>
      </c>
      <c r="E59">
        <f>Tumorgrootte!P65</f>
        <v>50.31784233499652</v>
      </c>
      <c r="F59">
        <f>Tumorgrootte!V65</f>
        <v>35.162275775303755</v>
      </c>
      <c r="G59">
        <f>Tumorgrootte!AB65</f>
        <v>52.621676947629034</v>
      </c>
      <c r="H59">
        <f>Tumorgrootte!AH65</f>
        <v>73.98607778836643</v>
      </c>
      <c r="I59">
        <f>Tumorgrootte!AN65</f>
        <v>75.439064390651708</v>
      </c>
      <c r="J59">
        <f>Tumorgrootte!AT65</f>
        <v>67.387162419501053</v>
      </c>
      <c r="K59">
        <f>Tumorgrootte!AZ65</f>
        <v>95.595522856083818</v>
      </c>
      <c r="L59">
        <f>Tumorgrootte!BF65</f>
        <v>54.117075050737775</v>
      </c>
      <c r="M59">
        <f>Tumorgrootte!BL65</f>
        <v>72.58335666853857</v>
      </c>
      <c r="N59">
        <f>Tumorgrootte!BR65</f>
        <v>68.432265575595267</v>
      </c>
      <c r="O59">
        <v>83.5663645854885</v>
      </c>
      <c r="P59">
        <f>Tumorgrootte!CD65</f>
        <v>69.272118011654925</v>
      </c>
      <c r="Q59">
        <f>Tumorgrootte!CJ65</f>
        <v>69.66586429090485</v>
      </c>
      <c r="R59">
        <f>Tumorgrootte!CP65</f>
        <v>55.710909723658986</v>
      </c>
      <c r="S59">
        <f>Tumorgrootte!CV65</f>
        <v>72.151911277445578</v>
      </c>
      <c r="T59">
        <f>Tumorgrootte!DB65</f>
        <v>66.740517931637157</v>
      </c>
      <c r="U59">
        <f>Tumorgrootte!DH65</f>
        <v>65.059242263191038</v>
      </c>
      <c r="V59">
        <f>Tumorgrootte!DN65</f>
        <v>49.553388122623005</v>
      </c>
      <c r="W59">
        <f>Tumorgrootte!DT65</f>
        <v>79.251910674558502</v>
      </c>
      <c r="X59">
        <f>Tumorgrootte!DZ65</f>
        <v>61.051617234761636</v>
      </c>
      <c r="Y59">
        <f>Tumorgrootte!EF65</f>
        <v>69.075244872029984</v>
      </c>
      <c r="Z59">
        <f>Tumorgrootte!EL65</f>
        <v>39.018580757585227</v>
      </c>
      <c r="AA59">
        <f>Tumorgrootte!ER65</f>
        <v>59.467730938576793</v>
      </c>
      <c r="AB59">
        <f>Tumorgrootte!EX65</f>
        <v>49.905246499825054</v>
      </c>
      <c r="AC59">
        <f>Tumorgrootte!FD65</f>
        <v>43.429376843225292</v>
      </c>
      <c r="AD59">
        <f>Tumorgrootte!FJ65</f>
        <v>56.155968682917546</v>
      </c>
      <c r="AE59">
        <f>Tumorgrootte!FP65</f>
        <v>57.340349113320904</v>
      </c>
      <c r="AF59">
        <f>Tumorgrootte!FV65</f>
        <v>51.723181448702356</v>
      </c>
    </row>
    <row r="60" spans="1:32">
      <c r="A60">
        <v>56</v>
      </c>
      <c r="B60">
        <v>1</v>
      </c>
      <c r="C60">
        <f>Tumorgrootte!E66</f>
        <v>33.855896830185998</v>
      </c>
      <c r="D60">
        <f>Tumorgrootte!J66</f>
        <v>50.799553208546953</v>
      </c>
      <c r="E60">
        <f>Tumorgrootte!P66</f>
        <v>75.555303318834518</v>
      </c>
      <c r="F60">
        <f>Tumorgrootte!V66</f>
        <v>59.376101152847085</v>
      </c>
      <c r="G60">
        <f>Tumorgrootte!AB66</f>
        <v>93.682292930047623</v>
      </c>
      <c r="H60">
        <f>Tumorgrootte!AH66</f>
        <v>78.376453521758165</v>
      </c>
      <c r="I60">
        <f>Tumorgrootte!AN66</f>
        <v>119.45906065275187</v>
      </c>
      <c r="J60">
        <f>Tumorgrootte!AT66</f>
        <v>86.016806855288522</v>
      </c>
      <c r="K60">
        <f>Tumorgrootte!AZ66</f>
        <v>148.98689000384235</v>
      </c>
      <c r="L60">
        <f>Tumorgrootte!BF66</f>
        <v>94.3106114607656</v>
      </c>
      <c r="M60">
        <f>Tumorgrootte!BL66</f>
        <v>66.523224439763865</v>
      </c>
      <c r="N60">
        <f>Tumorgrootte!BR66</f>
        <v>77.597338543667874</v>
      </c>
      <c r="O60">
        <v>75.439064390651694</v>
      </c>
      <c r="P60">
        <f>Tumorgrootte!CD66</f>
        <v>109.68556590743403</v>
      </c>
      <c r="Q60">
        <f>Tumorgrootte!CJ66</f>
        <v>74.738489228901159</v>
      </c>
      <c r="R60">
        <f>Tumorgrootte!CP66</f>
        <v>91.561717888874512</v>
      </c>
      <c r="S60">
        <f>Tumorgrootte!CV66</f>
        <v>82.43539123019616</v>
      </c>
      <c r="T60">
        <f>Tumorgrootte!DB66</f>
        <v>77.188931498701209</v>
      </c>
      <c r="U60">
        <f>Tumorgrootte!DH66</f>
        <v>82.086674445647688</v>
      </c>
      <c r="V60">
        <f>Tumorgrootte!DN66</f>
        <v>80.443621487820252</v>
      </c>
      <c r="W60">
        <f>Tumorgrootte!DT66</f>
        <v>77.408842984452505</v>
      </c>
      <c r="X60">
        <f>Tumorgrootte!DZ66</f>
        <v>94.078133604399923</v>
      </c>
      <c r="Y60">
        <f>Tumorgrootte!EF66</f>
        <v>58.584419804142463</v>
      </c>
      <c r="Z60">
        <f>Tumorgrootte!EL66</f>
        <v>70.426653311849179</v>
      </c>
      <c r="AA60">
        <f>Tumorgrootte!ER66</f>
        <v>80.487603784970474</v>
      </c>
      <c r="AB60">
        <f>Tumorgrootte!EX66</f>
        <v>72.429418628512664</v>
      </c>
      <c r="AC60">
        <f>Tumorgrootte!FD66</f>
        <v>72.867670803688455</v>
      </c>
      <c r="AD60">
        <f>Tumorgrootte!FJ66</f>
        <v>54.154774162580843</v>
      </c>
      <c r="AE60">
        <f>Tumorgrootte!FP66</f>
        <v>45.360409127631826</v>
      </c>
      <c r="AF60">
        <f>Tumorgrootte!FV66</f>
        <v>57.595865315812866</v>
      </c>
    </row>
    <row r="63" spans="1:32">
      <c r="A63" t="s">
        <v>41</v>
      </c>
      <c r="C63" s="12">
        <v>-24</v>
      </c>
      <c r="D63" s="12">
        <v>-21</v>
      </c>
      <c r="E63" s="12">
        <v>-18</v>
      </c>
      <c r="F63" s="12">
        <v>-14</v>
      </c>
      <c r="G63" s="12">
        <v>-11</v>
      </c>
      <c r="H63" s="12">
        <v>-7</v>
      </c>
      <c r="I63" s="12">
        <v>-4</v>
      </c>
      <c r="J63" s="12">
        <v>0</v>
      </c>
      <c r="K63" s="12">
        <v>3</v>
      </c>
      <c r="L63" s="12">
        <v>7</v>
      </c>
      <c r="M63" s="12">
        <v>10</v>
      </c>
      <c r="N63" s="12">
        <v>14</v>
      </c>
      <c r="O63" s="12">
        <v>17</v>
      </c>
      <c r="P63" s="12">
        <v>21</v>
      </c>
      <c r="Q63" s="12">
        <v>24</v>
      </c>
      <c r="R63" s="12">
        <v>28</v>
      </c>
      <c r="S63" s="12">
        <v>31</v>
      </c>
      <c r="T63" s="12">
        <v>35</v>
      </c>
      <c r="U63" s="12">
        <v>38</v>
      </c>
      <c r="V63" s="12">
        <v>42</v>
      </c>
      <c r="W63" s="12">
        <v>45</v>
      </c>
      <c r="X63" s="12">
        <v>49</v>
      </c>
      <c r="Y63" s="12">
        <v>52</v>
      </c>
      <c r="Z63" s="12">
        <v>56</v>
      </c>
      <c r="AA63" s="12">
        <v>59</v>
      </c>
      <c r="AB63" s="12">
        <v>63</v>
      </c>
      <c r="AC63" s="12">
        <v>67</v>
      </c>
      <c r="AD63" s="12">
        <v>71</v>
      </c>
      <c r="AE63" s="12">
        <v>74</v>
      </c>
      <c r="AF63" s="12">
        <v>78</v>
      </c>
    </row>
    <row r="64" spans="1:32">
      <c r="A64" t="s">
        <v>42</v>
      </c>
      <c r="C64">
        <v>3</v>
      </c>
      <c r="D64">
        <v>7</v>
      </c>
      <c r="E64">
        <v>10</v>
      </c>
      <c r="F64">
        <v>14</v>
      </c>
      <c r="G64">
        <v>17</v>
      </c>
      <c r="H64">
        <v>21</v>
      </c>
      <c r="I64">
        <v>24</v>
      </c>
      <c r="J64">
        <v>28</v>
      </c>
      <c r="K64">
        <v>31</v>
      </c>
      <c r="L64">
        <v>35</v>
      </c>
      <c r="M64">
        <v>38</v>
      </c>
      <c r="N64">
        <v>42</v>
      </c>
      <c r="O64">
        <v>45</v>
      </c>
      <c r="P64">
        <v>49</v>
      </c>
      <c r="Q64">
        <v>52</v>
      </c>
      <c r="R64">
        <v>56</v>
      </c>
      <c r="S64">
        <v>59</v>
      </c>
      <c r="T64">
        <v>63</v>
      </c>
      <c r="U64">
        <v>66</v>
      </c>
      <c r="V64">
        <v>70</v>
      </c>
      <c r="W64">
        <v>73</v>
      </c>
      <c r="X64">
        <v>77</v>
      </c>
      <c r="Y64">
        <v>80</v>
      </c>
      <c r="Z64">
        <v>84</v>
      </c>
      <c r="AA64">
        <v>87</v>
      </c>
      <c r="AB64">
        <v>91</v>
      </c>
      <c r="AC64">
        <v>94</v>
      </c>
      <c r="AD64">
        <v>98</v>
      </c>
      <c r="AE64">
        <v>101</v>
      </c>
      <c r="AF64">
        <v>105</v>
      </c>
    </row>
    <row r="65" spans="1:33">
      <c r="A65">
        <v>39</v>
      </c>
      <c r="B65">
        <v>1</v>
      </c>
      <c r="C65" s="14">
        <f>C43</f>
        <v>49.343948612383677</v>
      </c>
      <c r="D65" s="14">
        <f t="shared" ref="D65:J65" si="0">D43</f>
        <v>63.928268907898691</v>
      </c>
      <c r="E65" s="14">
        <f t="shared" si="0"/>
        <v>36.769724016390533</v>
      </c>
      <c r="F65" s="14">
        <f t="shared" si="0"/>
        <v>63.409906120056384</v>
      </c>
      <c r="G65" s="14">
        <f t="shared" si="0"/>
        <v>41.096744297934876</v>
      </c>
      <c r="H65" s="14">
        <f t="shared" si="0"/>
        <v>36.04977569994287</v>
      </c>
      <c r="I65" s="14">
        <f t="shared" si="0"/>
        <v>43.513152647321022</v>
      </c>
      <c r="J65" s="14">
        <f t="shared" si="0"/>
        <v>35.683256557024059</v>
      </c>
      <c r="K65" s="14">
        <f t="shared" ref="K65" si="1">K43</f>
        <v>45.788712926071227</v>
      </c>
      <c r="L65" s="14">
        <f t="shared" ref="L65:M65" si="2">L43</f>
        <v>21.676989309769571</v>
      </c>
      <c r="M65" s="14">
        <f t="shared" si="2"/>
        <v>36.811088319662808</v>
      </c>
      <c r="N65" s="14">
        <f t="shared" ref="N65:O65" si="3">N43</f>
        <v>50.950349655919261</v>
      </c>
      <c r="O65" s="14">
        <f t="shared" si="3"/>
        <v>44.92477494633404</v>
      </c>
      <c r="P65" s="14">
        <f t="shared" ref="P65" si="4">P43</f>
        <v>34.984775790375934</v>
      </c>
      <c r="Q65" s="14">
        <f t="shared" ref="Q65:R65" si="5">Q43</f>
        <v>44.290173230308902</v>
      </c>
      <c r="R65" s="14">
        <f t="shared" si="5"/>
        <v>24.740042147019619</v>
      </c>
      <c r="S65" s="14">
        <f t="shared" ref="S65" si="6">S43</f>
        <v>19.75014581556783</v>
      </c>
      <c r="T65" s="14">
        <f t="shared" ref="T65:U65" si="7">T43</f>
        <v>30.611678816578944</v>
      </c>
      <c r="U65" s="14">
        <f t="shared" si="7"/>
        <v>33.778404211397444</v>
      </c>
      <c r="V65" s="14">
        <f t="shared" ref="V65:W65" si="8">V43</f>
        <v>16.414821615006669</v>
      </c>
      <c r="W65" s="14">
        <f t="shared" si="8"/>
        <v>57.13509839328637</v>
      </c>
      <c r="X65" s="14">
        <f t="shared" ref="X65:Y65" si="9">X43</f>
        <v>38.962032089820617</v>
      </c>
      <c r="Y65" s="14">
        <f t="shared" si="9"/>
        <v>58.603792958839598</v>
      </c>
      <c r="Z65" s="14">
        <f t="shared" ref="Z65:AA65" si="10">Z43</f>
        <v>50.045570971685414</v>
      </c>
      <c r="AA65" s="14">
        <f t="shared" si="10"/>
        <v>36.756634047000581</v>
      </c>
      <c r="AB65" s="14">
        <f t="shared" ref="AB65:AC65" si="11">AB43</f>
        <v>50.416278904808998</v>
      </c>
      <c r="AC65" s="14">
        <f t="shared" si="11"/>
        <v>44.33415552745916</v>
      </c>
      <c r="AD65" s="14">
        <f t="shared" ref="AD65:AE65" si="12">AD43</f>
        <v>20.809909737378788</v>
      </c>
      <c r="AE65" s="14">
        <f t="shared" si="12"/>
        <v>61.290378276434481</v>
      </c>
      <c r="AF65" s="14">
        <f t="shared" ref="AF65" si="13">AF43</f>
        <v>45.615925330123787</v>
      </c>
    </row>
    <row r="66" spans="1:33">
      <c r="A66">
        <v>27</v>
      </c>
      <c r="B66">
        <v>1</v>
      </c>
      <c r="C66">
        <f>C31</f>
        <v>58.216853463672457</v>
      </c>
      <c r="D66">
        <f t="shared" ref="D66:J66" si="14">D31</f>
        <v>65.713740732688905</v>
      </c>
      <c r="E66">
        <f t="shared" si="14"/>
        <v>52.873004359916209</v>
      </c>
      <c r="F66">
        <f t="shared" si="14"/>
        <v>62.308254296197553</v>
      </c>
      <c r="G66">
        <f t="shared" si="14"/>
        <v>57.279088056575894</v>
      </c>
      <c r="H66">
        <f t="shared" si="14"/>
        <v>60.959463850256327</v>
      </c>
      <c r="I66">
        <f t="shared" si="14"/>
        <v>99.965478237227202</v>
      </c>
      <c r="J66">
        <f t="shared" si="14"/>
        <v>82.531733404906234</v>
      </c>
    </row>
    <row r="67" spans="1:33">
      <c r="A67">
        <v>18</v>
      </c>
      <c r="B67">
        <v>1</v>
      </c>
      <c r="C67">
        <f>C22</f>
        <v>70.516188702476498</v>
      </c>
      <c r="D67">
        <f t="shared" ref="D67:J67" si="15">D22</f>
        <v>58.287015699602627</v>
      </c>
      <c r="E67">
        <f t="shared" si="15"/>
        <v>87.461939475939843</v>
      </c>
      <c r="F67">
        <f t="shared" si="15"/>
        <v>73.186542458027816</v>
      </c>
      <c r="G67">
        <f t="shared" si="15"/>
        <v>130.89131631916516</v>
      </c>
      <c r="H67">
        <f t="shared" si="15"/>
        <v>125.60820467337828</v>
      </c>
      <c r="I67">
        <f t="shared" si="15"/>
        <v>143.09745097591269</v>
      </c>
      <c r="J67">
        <f t="shared" si="15"/>
        <v>165.57449921479645</v>
      </c>
    </row>
    <row r="68" spans="1:33">
      <c r="A68">
        <v>10</v>
      </c>
      <c r="B68">
        <v>1</v>
      </c>
      <c r="C68">
        <f>C14</f>
        <v>75.379374130233501</v>
      </c>
      <c r="D68">
        <f t="shared" ref="D68:J68" si="16">D14</f>
        <v>58.075481794260924</v>
      </c>
      <c r="E68">
        <f t="shared" si="16"/>
        <v>45.455704104790712</v>
      </c>
      <c r="F68">
        <f t="shared" si="16"/>
        <v>40.023890406733969</v>
      </c>
      <c r="G68">
        <f t="shared" si="16"/>
        <v>52.873004359916209</v>
      </c>
      <c r="H68">
        <f t="shared" si="16"/>
        <v>34.972209419761583</v>
      </c>
      <c r="I68">
        <f t="shared" si="16"/>
        <v>46.763130247459664</v>
      </c>
      <c r="J68">
        <f t="shared" si="16"/>
        <v>36.61526237758904</v>
      </c>
      <c r="K68">
        <f t="shared" ref="K68" si="17">K14</f>
        <v>57.323593952501753</v>
      </c>
    </row>
    <row r="69" spans="1:33">
      <c r="A69">
        <v>14</v>
      </c>
      <c r="B69">
        <v>1</v>
      </c>
      <c r="C69">
        <f>C18</f>
        <v>72.492250481584463</v>
      </c>
      <c r="D69">
        <f t="shared" ref="D69:J69" si="18">D18</f>
        <v>58.540437506992205</v>
      </c>
      <c r="E69">
        <f t="shared" si="18"/>
        <v>74.099698722671235</v>
      </c>
      <c r="F69">
        <f t="shared" si="18"/>
        <v>88.043134116853949</v>
      </c>
      <c r="G69">
        <f t="shared" si="18"/>
        <v>101.20326574274161</v>
      </c>
      <c r="H69">
        <f t="shared" si="18"/>
        <v>103.61286730804497</v>
      </c>
      <c r="I69">
        <f t="shared" si="18"/>
        <v>101.20326574274161</v>
      </c>
      <c r="J69">
        <f t="shared" si="18"/>
        <v>135.76392652488292</v>
      </c>
      <c r="K69">
        <f t="shared" ref="K69" si="19">K18</f>
        <v>123.15043202071989</v>
      </c>
    </row>
    <row r="70" spans="1:33">
      <c r="A70">
        <v>50</v>
      </c>
      <c r="B70">
        <v>1</v>
      </c>
      <c r="C70">
        <f>C54</f>
        <v>41.086795921198515</v>
      </c>
      <c r="D70">
        <f t="shared" ref="D70:J70" si="20">D54</f>
        <v>124.75892745935784</v>
      </c>
      <c r="E70">
        <f t="shared" si="20"/>
        <v>63.774330867872791</v>
      </c>
      <c r="F70">
        <f t="shared" si="20"/>
        <v>80.242559557990489</v>
      </c>
      <c r="G70">
        <f t="shared" si="20"/>
        <v>115.21162738509847</v>
      </c>
      <c r="H70">
        <f t="shared" si="20"/>
        <v>143.77917658174169</v>
      </c>
      <c r="I70">
        <f t="shared" si="20"/>
        <v>158.04305442659052</v>
      </c>
      <c r="J70">
        <f t="shared" si="20"/>
        <v>95.661496301809208</v>
      </c>
      <c r="K70">
        <f t="shared" ref="K70" si="21">K54</f>
        <v>134.16904465441047</v>
      </c>
    </row>
    <row r="71" spans="1:33">
      <c r="A71">
        <v>42</v>
      </c>
      <c r="B71">
        <v>1</v>
      </c>
      <c r="C71">
        <f>C46</f>
        <v>60.695570067354801</v>
      </c>
      <c r="D71">
        <f t="shared" ref="D71:J71" si="22">D46</f>
        <v>63.14391794205244</v>
      </c>
      <c r="E71">
        <f t="shared" si="22"/>
        <v>52.736345079485062</v>
      </c>
      <c r="F71">
        <f t="shared" si="22"/>
        <v>49.18686897970418</v>
      </c>
      <c r="G71">
        <f t="shared" si="22"/>
        <v>51.616367298480299</v>
      </c>
      <c r="H71">
        <f t="shared" si="22"/>
        <v>48.380526865282803</v>
      </c>
      <c r="I71">
        <f t="shared" si="22"/>
        <v>51.930526563839287</v>
      </c>
      <c r="J71">
        <f t="shared" si="22"/>
        <v>55.119243107232911</v>
      </c>
      <c r="K71">
        <f t="shared" ref="K71:L71" si="23">K46</f>
        <v>52.590261021093141</v>
      </c>
      <c r="L71">
        <f t="shared" si="23"/>
        <v>45.455704104790712</v>
      </c>
      <c r="M71">
        <f t="shared" ref="M71:N71" si="24">M46</f>
        <v>72.382294738708836</v>
      </c>
      <c r="N71">
        <f t="shared" si="24"/>
        <v>63.18056985634432</v>
      </c>
      <c r="O71">
        <f t="shared" ref="O71:P71" si="25">O46</f>
        <v>113.52145053746717</v>
      </c>
      <c r="P71">
        <f t="shared" si="25"/>
        <v>65.973445725385645</v>
      </c>
      <c r="Q71">
        <f t="shared" ref="Q71:R71" si="26">Q46</f>
        <v>73.513268094001162</v>
      </c>
      <c r="R71">
        <f t="shared" si="26"/>
        <v>63.400481342095603</v>
      </c>
      <c r="S71">
        <f t="shared" ref="S71" si="27">S46</f>
        <v>47.274686251219208</v>
      </c>
      <c r="T71">
        <f t="shared" ref="T71:U71" si="28">T46</f>
        <v>76.303002370388896</v>
      </c>
      <c r="U71">
        <f t="shared" si="28"/>
        <v>75.632795937623072</v>
      </c>
      <c r="V71">
        <f t="shared" ref="V71:W71" si="29">V46</f>
        <v>73.464049809094917</v>
      </c>
      <c r="W71">
        <f t="shared" si="29"/>
        <v>60.187679255024449</v>
      </c>
      <c r="X71">
        <f t="shared" ref="X71:Y71" si="30">X46</f>
        <v>107.20684930375168</v>
      </c>
      <c r="Y71">
        <f t="shared" si="30"/>
        <v>112.08417189844984</v>
      </c>
      <c r="Z71">
        <f t="shared" ref="Z71:AA71" si="31">Z46</f>
        <v>56.443948009496609</v>
      </c>
      <c r="AA71">
        <f t="shared" si="31"/>
        <v>81.210170095296149</v>
      </c>
      <c r="AB71">
        <f t="shared" ref="AB71:AC71" si="32">AB46</f>
        <v>102.42377448866121</v>
      </c>
      <c r="AC71">
        <f t="shared" si="32"/>
        <v>86.186452858582371</v>
      </c>
      <c r="AD71">
        <f t="shared" ref="AD71:AE71" si="33">AD46</f>
        <v>87.650435035155212</v>
      </c>
      <c r="AE71">
        <f t="shared" si="33"/>
        <v>62.98474391427056</v>
      </c>
      <c r="AF71">
        <f t="shared" ref="AF71" si="34">AF46</f>
        <v>58.056632238339375</v>
      </c>
      <c r="AG71" s="19" t="s">
        <v>68</v>
      </c>
    </row>
    <row r="72" spans="1:33">
      <c r="A72">
        <v>12</v>
      </c>
      <c r="B72">
        <v>1</v>
      </c>
      <c r="C72">
        <f>C16</f>
        <v>38.880350680827277</v>
      </c>
      <c r="D72">
        <f t="shared" ref="D72:J72" si="35">D16</f>
        <v>46.376190752292523</v>
      </c>
      <c r="E72">
        <f t="shared" si="35"/>
        <v>37.196457018503146</v>
      </c>
      <c r="F72">
        <f t="shared" si="35"/>
        <v>59.112207369945537</v>
      </c>
      <c r="G72">
        <f t="shared" si="35"/>
        <v>61.072561185785588</v>
      </c>
      <c r="H72">
        <f t="shared" si="35"/>
        <v>47.500880922277673</v>
      </c>
      <c r="I72">
        <f t="shared" si="35"/>
        <v>79.754565499132866</v>
      </c>
      <c r="J72">
        <f t="shared" si="35"/>
        <v>55.690489371410663</v>
      </c>
      <c r="K72">
        <f t="shared" ref="K72:L72" si="36">K16</f>
        <v>67.858401317539531</v>
      </c>
      <c r="L72">
        <f t="shared" si="36"/>
        <v>59.219021520167594</v>
      </c>
      <c r="M72">
        <f t="shared" ref="M72:N72" si="37">M16</f>
        <v>64.159699566713144</v>
      </c>
      <c r="N72">
        <f t="shared" si="37"/>
        <v>79.353488837024585</v>
      </c>
      <c r="O72">
        <f t="shared" ref="O72:P72" si="38">O16</f>
        <v>78.376453521758137</v>
      </c>
      <c r="P72">
        <f t="shared" si="38"/>
        <v>56.6926574279058</v>
      </c>
      <c r="Q72">
        <f t="shared" ref="Q72:R72" si="39">Q16</f>
        <v>95.56724852220151</v>
      </c>
      <c r="R72">
        <f t="shared" si="39"/>
        <v>79.469727765207409</v>
      </c>
      <c r="S72">
        <f t="shared" ref="S72" si="40">S16</f>
        <v>67.355746492965167</v>
      </c>
      <c r="T72">
        <f t="shared" ref="T72:U72" si="41">T16</f>
        <v>76.906188159878141</v>
      </c>
      <c r="U72">
        <f t="shared" si="41"/>
        <v>68.513423385812999</v>
      </c>
      <c r="V72">
        <f t="shared" ref="V72:W72" si="42">V16</f>
        <v>57.001057106733199</v>
      </c>
      <c r="W72">
        <f t="shared" si="42"/>
        <v>73.513268094001162</v>
      </c>
      <c r="X72">
        <f t="shared" ref="X72:Y72" si="43">X16</f>
        <v>70.764374522110074</v>
      </c>
      <c r="Y72">
        <f t="shared" si="43"/>
        <v>98.118221756916398</v>
      </c>
      <c r="Z72">
        <f t="shared" ref="Z72:AA72" si="44">Z16</f>
        <v>80.104329481232554</v>
      </c>
      <c r="AA72">
        <f t="shared" si="44"/>
        <v>74.344219350875662</v>
      </c>
      <c r="AB72">
        <f t="shared" ref="AB72:AC72" si="45">AB16</f>
        <v>78.837220444284668</v>
      </c>
      <c r="AC72">
        <f t="shared" si="45"/>
        <v>55.710909723658986</v>
      </c>
      <c r="AD72">
        <f t="shared" ref="AD72:AE72" si="46">AD16</f>
        <v>47.078336710369832</v>
      </c>
      <c r="AE72">
        <f t="shared" si="46"/>
        <v>36.838315455993907</v>
      </c>
      <c r="AF72">
        <f t="shared" ref="AF72" si="47">AF16</f>
        <v>37.491766727940593</v>
      </c>
    </row>
    <row r="73" spans="1:33">
      <c r="A73">
        <v>48</v>
      </c>
      <c r="B73">
        <v>1</v>
      </c>
      <c r="C73">
        <f>C52</f>
        <v>62.556963714606759</v>
      </c>
      <c r="D73">
        <f t="shared" ref="D73:J73" si="48">D52</f>
        <v>59.991853312950688</v>
      </c>
      <c r="E73">
        <f t="shared" si="48"/>
        <v>47.334376511637402</v>
      </c>
      <c r="F73">
        <f t="shared" si="48"/>
        <v>48.20773926933537</v>
      </c>
      <c r="G73">
        <f t="shared" si="48"/>
        <v>53.664685708620851</v>
      </c>
      <c r="H73">
        <f t="shared" si="48"/>
        <v>48.349110938746925</v>
      </c>
      <c r="I73">
        <f t="shared" si="48"/>
        <v>68.147427841669781</v>
      </c>
      <c r="J73">
        <f t="shared" si="48"/>
        <v>45.02687670757571</v>
      </c>
      <c r="K73">
        <f t="shared" ref="K73:L73" si="49">K52</f>
        <v>50.139818751293092</v>
      </c>
      <c r="L73">
        <f t="shared" si="49"/>
        <v>37.322120724646737</v>
      </c>
      <c r="M73">
        <f t="shared" ref="M73:N73" si="50">M52</f>
        <v>52.54418432884048</v>
      </c>
      <c r="N73">
        <f t="shared" si="50"/>
        <v>70.24705893181897</v>
      </c>
      <c r="O73">
        <f t="shared" ref="O73:P73" si="51">O52</f>
        <v>110.27723252386012</v>
      </c>
      <c r="P73">
        <f t="shared" si="51"/>
        <v>49.989022303920784</v>
      </c>
      <c r="Q73">
        <f t="shared" ref="Q73:R73" si="52">Q52</f>
        <v>63.447605231899466</v>
      </c>
      <c r="R73">
        <f t="shared" si="52"/>
        <v>42.976987501108368</v>
      </c>
      <c r="S73">
        <f t="shared" ref="S73" si="53">S52</f>
        <v>28.62776305583699</v>
      </c>
      <c r="T73">
        <f t="shared" ref="T73:U73" si="54">T52</f>
        <v>35.060174014062092</v>
      </c>
      <c r="U73">
        <f t="shared" si="54"/>
        <v>39.414421431937541</v>
      </c>
      <c r="V73">
        <f t="shared" ref="V73:W73" si="55">V52</f>
        <v>26.747519852663498</v>
      </c>
      <c r="W73">
        <f t="shared" si="55"/>
        <v>17.784556011971819</v>
      </c>
      <c r="X73" t="str">
        <f t="shared" ref="X73" si="56">X52</f>
        <v>plus</v>
      </c>
      <c r="Y73" t="s">
        <v>52</v>
      </c>
      <c r="Z73" t="s">
        <v>52</v>
      </c>
      <c r="AA73" t="s">
        <v>52</v>
      </c>
      <c r="AB73" t="s">
        <v>52</v>
      </c>
      <c r="AC73" t="s">
        <v>52</v>
      </c>
      <c r="AD73" t="s">
        <v>52</v>
      </c>
      <c r="AE73" t="s">
        <v>52</v>
      </c>
      <c r="AF73" t="s">
        <v>52</v>
      </c>
    </row>
    <row r="74" spans="1:33">
      <c r="A74">
        <v>55</v>
      </c>
      <c r="B74">
        <v>1</v>
      </c>
      <c r="C74">
        <f>C59</f>
        <v>47.781529865998351</v>
      </c>
      <c r="D74">
        <f t="shared" ref="D74:J74" si="57">D59</f>
        <v>41.619819474757577</v>
      </c>
      <c r="E74">
        <f t="shared" si="57"/>
        <v>50.31784233499652</v>
      </c>
      <c r="F74">
        <f t="shared" si="57"/>
        <v>35.162275775303755</v>
      </c>
      <c r="G74">
        <f t="shared" si="57"/>
        <v>52.621676947629034</v>
      </c>
      <c r="H74">
        <f t="shared" si="57"/>
        <v>73.98607778836643</v>
      </c>
      <c r="I74">
        <f t="shared" si="57"/>
        <v>75.439064390651708</v>
      </c>
      <c r="J74">
        <f t="shared" si="57"/>
        <v>67.387162419501053</v>
      </c>
      <c r="K74">
        <f t="shared" ref="K74:L74" si="58">K59</f>
        <v>95.595522856083818</v>
      </c>
      <c r="L74">
        <f t="shared" si="58"/>
        <v>54.117075050737775</v>
      </c>
      <c r="M74">
        <f t="shared" ref="M74:N74" si="59">M59</f>
        <v>72.58335666853857</v>
      </c>
      <c r="N74">
        <f t="shared" si="59"/>
        <v>68.432265575595267</v>
      </c>
      <c r="O74">
        <f t="shared" ref="O74:P74" si="60">O59</f>
        <v>83.5663645854885</v>
      </c>
      <c r="P74">
        <f t="shared" si="60"/>
        <v>69.272118011654925</v>
      </c>
      <c r="Q74">
        <f t="shared" ref="Q74:R74" si="61">Q59</f>
        <v>69.66586429090485</v>
      </c>
      <c r="R74">
        <f t="shared" si="61"/>
        <v>55.710909723658986</v>
      </c>
      <c r="S74">
        <f t="shared" ref="S74" si="62">S59</f>
        <v>72.151911277445578</v>
      </c>
      <c r="T74">
        <f t="shared" ref="T74:U74" si="63">T59</f>
        <v>66.740517931637157</v>
      </c>
      <c r="U74">
        <f t="shared" si="63"/>
        <v>65.059242263191038</v>
      </c>
      <c r="V74">
        <f t="shared" ref="V74:W74" si="64">V59</f>
        <v>49.553388122623005</v>
      </c>
      <c r="W74">
        <f t="shared" si="64"/>
        <v>79.251910674558502</v>
      </c>
      <c r="X74">
        <f t="shared" ref="X74:Y74" si="65">X59</f>
        <v>61.051617234761636</v>
      </c>
      <c r="Y74">
        <f t="shared" si="65"/>
        <v>69.075244872029984</v>
      </c>
      <c r="Z74">
        <f t="shared" ref="Z74:AA74" si="66">Z59</f>
        <v>39.018580757585227</v>
      </c>
      <c r="AA74">
        <f t="shared" si="66"/>
        <v>59.467730938576793</v>
      </c>
      <c r="AB74">
        <f t="shared" ref="AB74:AC74" si="67">AB59</f>
        <v>49.905246499825054</v>
      </c>
      <c r="AC74">
        <f t="shared" si="67"/>
        <v>43.429376843225292</v>
      </c>
      <c r="AD74">
        <f t="shared" ref="AD74:AE74" si="68">AD59</f>
        <v>56.155968682917546</v>
      </c>
      <c r="AE74">
        <f t="shared" si="68"/>
        <v>57.340349113320904</v>
      </c>
      <c r="AF74">
        <f t="shared" ref="AF74" si="69">AF59</f>
        <v>51.723181448702356</v>
      </c>
    </row>
    <row r="75" spans="1:33">
      <c r="A75">
        <v>30</v>
      </c>
      <c r="B75">
        <v>1</v>
      </c>
      <c r="C75">
        <f>C34</f>
        <v>52.946308188499984</v>
      </c>
      <c r="D75">
        <f t="shared" ref="D75:J75" si="70">D34</f>
        <v>53.273557423248903</v>
      </c>
      <c r="E75">
        <f t="shared" si="70"/>
        <v>89.959505635543721</v>
      </c>
      <c r="F75">
        <f t="shared" si="70"/>
        <v>87.587603182083427</v>
      </c>
      <c r="G75">
        <f t="shared" si="70"/>
        <v>58.188579129790149</v>
      </c>
      <c r="H75">
        <f t="shared" si="70"/>
        <v>86.092205078974672</v>
      </c>
      <c r="I75">
        <f t="shared" si="70"/>
        <v>113.61883990972844</v>
      </c>
      <c r="J75">
        <f t="shared" si="70"/>
        <v>118.72392797181185</v>
      </c>
      <c r="K75">
        <f t="shared" ref="K75:L75" si="71">K34</f>
        <v>162.59888737307131</v>
      </c>
      <c r="L75">
        <f t="shared" si="71"/>
        <v>98.017690792001545</v>
      </c>
      <c r="M75">
        <f t="shared" ref="M75:N75" si="72">M34</f>
        <v>80.110612666539708</v>
      </c>
      <c r="N75">
        <f t="shared" si="72"/>
        <v>131.22118354779207</v>
      </c>
      <c r="O75">
        <f t="shared" ref="O75:P75" si="73">O34</f>
        <v>147.22445652517845</v>
      </c>
      <c r="P75">
        <f t="shared" si="73"/>
        <v>118.71764478650468</v>
      </c>
      <c r="Q75">
        <f t="shared" ref="Q75:R75" si="74">Q34</f>
        <v>72.382294738708836</v>
      </c>
      <c r="R75">
        <f t="shared" si="74"/>
        <v>102.91857533160163</v>
      </c>
      <c r="S75">
        <f t="shared" ref="S75" si="75">S34</f>
        <v>75.336962629410024</v>
      </c>
      <c r="T75">
        <f t="shared" ref="T75:U75" si="76">T34</f>
        <v>65.73782627636642</v>
      </c>
      <c r="U75">
        <f t="shared" si="76"/>
        <v>81.995568258693581</v>
      </c>
      <c r="V75">
        <f t="shared" ref="V75:W75" si="77">V34</f>
        <v>69.215569343890323</v>
      </c>
      <c r="W75">
        <f t="shared" si="77"/>
        <v>144.28392580141841</v>
      </c>
      <c r="X75">
        <f t="shared" ref="X75:Y75" si="78">X34</f>
        <v>81.190273341823399</v>
      </c>
      <c r="Y75">
        <f t="shared" si="78"/>
        <v>115.81167158193412</v>
      </c>
      <c r="Z75">
        <f t="shared" ref="Z75:AA75" si="79">Z34</f>
        <v>88.352057394456949</v>
      </c>
      <c r="AA75">
        <f t="shared" si="79"/>
        <v>153.43538520132549</v>
      </c>
      <c r="AB75">
        <f t="shared" ref="AB75:AC75" si="80">AB34</f>
        <v>113.39892842397717</v>
      </c>
      <c r="AC75">
        <f t="shared" si="80"/>
        <v>154.88051782197678</v>
      </c>
      <c r="AD75">
        <f t="shared" ref="AD75:AE75" si="81">AD34</f>
        <v>111.34746842118302</v>
      </c>
      <c r="AE75">
        <f t="shared" si="81"/>
        <v>50.799553208546961</v>
      </c>
      <c r="AF75">
        <f t="shared" ref="AF75" si="82">AF34</f>
        <v>46.883034367071687</v>
      </c>
    </row>
    <row r="76" spans="1:33">
      <c r="A76">
        <v>46</v>
      </c>
      <c r="B76">
        <v>1</v>
      </c>
      <c r="C76">
        <f>C50</f>
        <v>49.613078383041213</v>
      </c>
      <c r="D76">
        <f t="shared" ref="D76:J76" si="83">D50</f>
        <v>70.431365700829573</v>
      </c>
      <c r="E76">
        <f t="shared" si="83"/>
        <v>48.809877861273428</v>
      </c>
      <c r="F76">
        <f t="shared" si="83"/>
        <v>61.835968200607894</v>
      </c>
      <c r="G76">
        <f t="shared" si="83"/>
        <v>106.26437150767475</v>
      </c>
      <c r="H76">
        <f t="shared" si="83"/>
        <v>103.77623012603161</v>
      </c>
      <c r="I76">
        <f t="shared" si="83"/>
        <v>129.68494474018664</v>
      </c>
      <c r="J76">
        <f t="shared" si="83"/>
        <v>135.79324805631643</v>
      </c>
      <c r="K76">
        <f t="shared" ref="K76:L76" si="84">K50</f>
        <v>130.84733402201488</v>
      </c>
      <c r="L76">
        <f t="shared" si="84"/>
        <v>182.60507298990672</v>
      </c>
      <c r="M76">
        <f t="shared" ref="M76:N76" si="85">M50</f>
        <v>145.9332619445531</v>
      </c>
      <c r="N76">
        <f t="shared" si="85"/>
        <v>152.60600474077779</v>
      </c>
      <c r="O76">
        <f t="shared" ref="O76:P76" si="86">O50</f>
        <v>30.159289474462014</v>
      </c>
      <c r="P76">
        <f t="shared" si="86"/>
        <v>114.45450355558336</v>
      </c>
      <c r="Q76">
        <f t="shared" ref="Q76:R76" si="87">Q50</f>
        <v>178.12830345854121</v>
      </c>
      <c r="R76">
        <f t="shared" si="87"/>
        <v>75.632795937623058</v>
      </c>
      <c r="S76">
        <f t="shared" ref="S76" si="88">S50</f>
        <v>92.48744052413231</v>
      </c>
      <c r="T76">
        <f t="shared" ref="T76:U76" si="89">T50</f>
        <v>65.110554943199659</v>
      </c>
      <c r="U76">
        <f t="shared" si="89"/>
        <v>77.597338543667874</v>
      </c>
      <c r="V76">
        <f t="shared" ref="V76:W76" si="90">V50</f>
        <v>48.536035701635498</v>
      </c>
      <c r="W76">
        <f t="shared" si="90"/>
        <v>89.573089739152167</v>
      </c>
      <c r="X76">
        <f t="shared" ref="X76:Y76" si="91">X50</f>
        <v>81.712824919870499</v>
      </c>
      <c r="Y76">
        <f t="shared" si="91"/>
        <v>81.254152392446386</v>
      </c>
      <c r="Z76">
        <f t="shared" ref="Z76:AA76" si="92">Z50</f>
        <v>47.231751151620145</v>
      </c>
      <c r="AA76">
        <f t="shared" si="92"/>
        <v>71.672294798997541</v>
      </c>
      <c r="AB76">
        <f t="shared" ref="AB76:AC76" si="93">AB50</f>
        <v>37.777651659417259</v>
      </c>
      <c r="AC76">
        <f t="shared" si="93"/>
        <v>45.455704104790712</v>
      </c>
      <c r="AD76">
        <f t="shared" ref="AD76:AE76" si="94">AD50</f>
        <v>51.572385001330034</v>
      </c>
      <c r="AE76">
        <f t="shared" si="94"/>
        <v>32.730159462649659</v>
      </c>
      <c r="AF76">
        <f t="shared" ref="AF76" si="95">AF50</f>
        <v>48.84129378780932</v>
      </c>
    </row>
    <row r="77" spans="1:33">
      <c r="A77">
        <v>56</v>
      </c>
      <c r="B77">
        <v>1</v>
      </c>
      <c r="C77">
        <f>C60</f>
        <v>33.855896830185998</v>
      </c>
      <c r="D77">
        <f t="shared" ref="D77:J77" si="96">D60</f>
        <v>50.799553208546953</v>
      </c>
      <c r="E77">
        <f t="shared" si="96"/>
        <v>75.555303318834518</v>
      </c>
      <c r="F77">
        <f t="shared" si="96"/>
        <v>59.376101152847085</v>
      </c>
      <c r="G77">
        <f t="shared" si="96"/>
        <v>93.682292930047623</v>
      </c>
      <c r="H77">
        <f t="shared" si="96"/>
        <v>78.376453521758165</v>
      </c>
      <c r="I77">
        <f t="shared" si="96"/>
        <v>119.45906065275187</v>
      </c>
      <c r="J77">
        <f t="shared" si="96"/>
        <v>86.016806855288522</v>
      </c>
      <c r="K77">
        <f t="shared" ref="K77:L77" si="97">K60</f>
        <v>148.98689000384235</v>
      </c>
      <c r="L77">
        <f t="shared" si="97"/>
        <v>94.3106114607656</v>
      </c>
      <c r="M77">
        <f t="shared" ref="M77:N77" si="98">M60</f>
        <v>66.523224439763865</v>
      </c>
      <c r="N77">
        <f t="shared" si="98"/>
        <v>77.597338543667874</v>
      </c>
      <c r="O77">
        <f t="shared" ref="O77:P77" si="99">O60</f>
        <v>75.439064390651694</v>
      </c>
      <c r="P77">
        <f t="shared" si="99"/>
        <v>109.68556590743403</v>
      </c>
      <c r="Q77">
        <f t="shared" ref="Q77:R77" si="100">Q60</f>
        <v>74.738489228901159</v>
      </c>
      <c r="R77">
        <f t="shared" si="100"/>
        <v>91.561717888874512</v>
      </c>
      <c r="S77">
        <f t="shared" ref="S77" si="101">S60</f>
        <v>82.43539123019616</v>
      </c>
      <c r="T77">
        <f t="shared" ref="T77:U77" si="102">T60</f>
        <v>77.188931498701209</v>
      </c>
      <c r="U77">
        <f t="shared" si="102"/>
        <v>82.086674445647688</v>
      </c>
      <c r="V77">
        <f t="shared" ref="V77:W77" si="103">V60</f>
        <v>80.443621487820252</v>
      </c>
      <c r="W77">
        <f t="shared" si="103"/>
        <v>77.408842984452505</v>
      </c>
      <c r="X77">
        <f t="shared" ref="X77:Y77" si="104">X60</f>
        <v>94.078133604399923</v>
      </c>
      <c r="Y77">
        <f t="shared" si="104"/>
        <v>58.584419804142463</v>
      </c>
      <c r="Z77">
        <f t="shared" ref="Z77:AA77" si="105">Z60</f>
        <v>70.426653311849179</v>
      </c>
      <c r="AA77">
        <f t="shared" si="105"/>
        <v>80.487603784970474</v>
      </c>
      <c r="AB77">
        <f t="shared" ref="AB77:AC77" si="106">AB60</f>
        <v>72.429418628512664</v>
      </c>
      <c r="AC77">
        <f t="shared" si="106"/>
        <v>72.867670803688455</v>
      </c>
      <c r="AD77">
        <f t="shared" ref="AD77:AE77" si="107">AD60</f>
        <v>54.154774162580843</v>
      </c>
      <c r="AE77">
        <f t="shared" si="107"/>
        <v>45.360409127631826</v>
      </c>
      <c r="AF77">
        <f t="shared" ref="AF77" si="108">AF60</f>
        <v>57.595865315812866</v>
      </c>
    </row>
    <row r="78" spans="1:33">
      <c r="A78">
        <v>37</v>
      </c>
      <c r="B78">
        <v>1</v>
      </c>
      <c r="C78">
        <f>C41</f>
        <v>61.606631936895837</v>
      </c>
      <c r="D78">
        <f t="shared" ref="D78:J78" si="109">D41</f>
        <v>51.157694771056192</v>
      </c>
      <c r="E78">
        <f t="shared" si="109"/>
        <v>44.78654486957609</v>
      </c>
      <c r="F78">
        <f t="shared" si="109"/>
        <v>50.756094510172296</v>
      </c>
      <c r="G78">
        <f t="shared" si="109"/>
        <v>66.501233291188726</v>
      </c>
      <c r="H78">
        <f t="shared" si="109"/>
        <v>68.989374672831858</v>
      </c>
      <c r="I78">
        <f t="shared" si="109"/>
        <v>103.54532306599278</v>
      </c>
      <c r="J78">
        <f t="shared" si="109"/>
        <v>109.26459249185299</v>
      </c>
    </row>
    <row r="79" spans="1:33">
      <c r="A79">
        <v>25</v>
      </c>
      <c r="B79">
        <v>2</v>
      </c>
      <c r="C79">
        <f>C29</f>
        <v>53.174597254660846</v>
      </c>
      <c r="D79">
        <f t="shared" ref="D79:J79" si="110">D29</f>
        <v>64.308401618983055</v>
      </c>
      <c r="E79">
        <f t="shared" si="110"/>
        <v>60.624884232649038</v>
      </c>
      <c r="F79">
        <f t="shared" si="110"/>
        <v>62.203534541077914</v>
      </c>
      <c r="G79">
        <f t="shared" si="110"/>
        <v>60.519640878753776</v>
      </c>
      <c r="H79">
        <f t="shared" si="110"/>
        <v>27.159068490283758</v>
      </c>
      <c r="I79">
        <f t="shared" si="110"/>
        <v>39.584067435231397</v>
      </c>
      <c r="J79">
        <f t="shared" si="110"/>
        <v>35.939819957067229</v>
      </c>
    </row>
    <row r="80" spans="1:33">
      <c r="A80">
        <v>19</v>
      </c>
      <c r="B80">
        <v>2</v>
      </c>
      <c r="C80">
        <f>C23</f>
        <v>82.232234905264036</v>
      </c>
      <c r="D80">
        <f t="shared" ref="D80:J80" si="111">D23</f>
        <v>82.602942838387619</v>
      </c>
      <c r="E80">
        <f t="shared" si="111"/>
        <v>82.521785028169901</v>
      </c>
      <c r="F80">
        <f t="shared" si="111"/>
        <v>62.134419502698918</v>
      </c>
      <c r="G80">
        <f t="shared" si="111"/>
        <v>49.304155105438213</v>
      </c>
      <c r="H80">
        <f t="shared" si="111"/>
        <v>86.428355492908779</v>
      </c>
      <c r="I80">
        <f t="shared" si="111"/>
        <v>86.946718280751099</v>
      </c>
      <c r="J80">
        <f t="shared" si="111"/>
        <v>100.68280855979688</v>
      </c>
    </row>
    <row r="81" spans="1:32">
      <c r="A81">
        <v>29</v>
      </c>
      <c r="B81">
        <v>2</v>
      </c>
      <c r="C81">
        <f>C33</f>
        <v>42.102577545859205</v>
      </c>
      <c r="D81">
        <f t="shared" ref="D81:J81" si="112">D33</f>
        <v>83.126541613985921</v>
      </c>
      <c r="E81">
        <f t="shared" si="112"/>
        <v>76.906188159878141</v>
      </c>
      <c r="F81">
        <f t="shared" si="112"/>
        <v>111.30924571056433</v>
      </c>
      <c r="G81">
        <f t="shared" si="112"/>
        <v>105.14805891809918</v>
      </c>
      <c r="H81">
        <f t="shared" si="112"/>
        <v>144.13941253935326</v>
      </c>
      <c r="I81">
        <f t="shared" si="112"/>
        <v>173.48817110918915</v>
      </c>
      <c r="J81">
        <f t="shared" si="112"/>
        <v>132.07883834222207</v>
      </c>
    </row>
    <row r="82" spans="1:32">
      <c r="A82">
        <v>26</v>
      </c>
      <c r="B82">
        <v>2</v>
      </c>
      <c r="C82">
        <f>C30</f>
        <v>45.253594977409769</v>
      </c>
      <c r="D82">
        <f t="shared" ref="D82:J82" si="113">D30</f>
        <v>47.171013693650742</v>
      </c>
      <c r="E82">
        <f t="shared" si="113"/>
        <v>51.035172657566186</v>
      </c>
      <c r="F82">
        <f t="shared" si="113"/>
        <v>42.529310547971818</v>
      </c>
      <c r="G82">
        <f t="shared" si="113"/>
        <v>57.13509839328637</v>
      </c>
      <c r="H82">
        <f t="shared" si="113"/>
        <v>52.841588433380316</v>
      </c>
      <c r="I82">
        <f t="shared" si="113"/>
        <v>43.102651207251959</v>
      </c>
      <c r="J82">
        <f t="shared" si="113"/>
        <v>46.652650905808429</v>
      </c>
      <c r="K82">
        <f t="shared" ref="K82" si="114">K30</f>
        <v>41.626102660064753</v>
      </c>
    </row>
    <row r="83" spans="1:32">
      <c r="A83">
        <v>33</v>
      </c>
      <c r="B83">
        <v>2</v>
      </c>
      <c r="C83">
        <f>C37</f>
        <v>56.941366846314992</v>
      </c>
      <c r="D83">
        <f t="shared" ref="D83:J83" si="115">D37</f>
        <v>69.726601748874245</v>
      </c>
      <c r="E83">
        <f t="shared" si="115"/>
        <v>55.7067209334542</v>
      </c>
      <c r="F83">
        <f t="shared" si="115"/>
        <v>68.503475009076638</v>
      </c>
      <c r="G83">
        <f t="shared" si="115"/>
        <v>93.236186773237861</v>
      </c>
      <c r="H83">
        <f t="shared" si="115"/>
        <v>76.407722125508556</v>
      </c>
      <c r="I83">
        <f t="shared" si="115"/>
        <v>99.630375020844298</v>
      </c>
      <c r="J83">
        <f t="shared" si="115"/>
        <v>112.05851555844552</v>
      </c>
      <c r="K83">
        <f t="shared" ref="K83" si="116">K37</f>
        <v>95.70128980875468</v>
      </c>
    </row>
    <row r="84" spans="1:32">
      <c r="A84">
        <v>2</v>
      </c>
      <c r="B84">
        <v>2</v>
      </c>
      <c r="C84">
        <f>C6</f>
        <v>61.685171753235579</v>
      </c>
      <c r="D84">
        <f t="shared" ref="D84:J84" si="117">D6</f>
        <v>50.50633789421191</v>
      </c>
      <c r="E84">
        <f t="shared" si="117"/>
        <v>61.988335444307012</v>
      </c>
      <c r="F84">
        <f t="shared" si="117"/>
        <v>42.270129154050665</v>
      </c>
      <c r="G84">
        <f t="shared" si="117"/>
        <v>79.168134870462779</v>
      </c>
      <c r="H84">
        <f t="shared" si="117"/>
        <v>80.374506449441256</v>
      </c>
      <c r="I84">
        <f t="shared" si="117"/>
        <v>136.2854309053788</v>
      </c>
      <c r="J84">
        <f t="shared" si="117"/>
        <v>116.23892818282233</v>
      </c>
      <c r="K84">
        <f t="shared" ref="K84" si="118">K6</f>
        <v>128.80529879718148</v>
      </c>
    </row>
    <row r="85" spans="1:32">
      <c r="A85">
        <v>11</v>
      </c>
      <c r="B85">
        <v>2</v>
      </c>
      <c r="C85">
        <f>C15</f>
        <v>56.129788744137635</v>
      </c>
      <c r="D85">
        <f t="shared" ref="D85:J85" si="119">D15</f>
        <v>90.421319755621411</v>
      </c>
      <c r="E85">
        <f t="shared" si="119"/>
        <v>71.041881873177189</v>
      </c>
      <c r="F85">
        <f t="shared" si="119"/>
        <v>44.678683521802839</v>
      </c>
      <c r="G85">
        <f t="shared" si="119"/>
        <v>68.706631334008762</v>
      </c>
      <c r="H85">
        <f t="shared" si="119"/>
        <v>84.262750957034214</v>
      </c>
      <c r="I85">
        <f t="shared" si="119"/>
        <v>71.779108949219591</v>
      </c>
      <c r="J85">
        <f t="shared" si="119"/>
        <v>85.032441157163731</v>
      </c>
      <c r="K85">
        <f t="shared" ref="K85:L85" si="120">K15</f>
        <v>73.983459794488425</v>
      </c>
      <c r="L85">
        <f t="shared" si="120"/>
        <v>80.346232115558962</v>
      </c>
      <c r="M85">
        <f t="shared" ref="M85:N85" si="121">M15</f>
        <v>72.947781416354999</v>
      </c>
      <c r="N85">
        <f t="shared" si="121"/>
        <v>86.946718280751114</v>
      </c>
      <c r="O85">
        <f t="shared" ref="O85:P85" si="122">O15</f>
        <v>64.302118433675872</v>
      </c>
      <c r="P85">
        <f t="shared" si="122"/>
        <v>113.47432664766332</v>
      </c>
      <c r="Q85">
        <f t="shared" ref="Q85:R85" si="123">Q15</f>
        <v>93.132514215669417</v>
      </c>
      <c r="R85">
        <f t="shared" si="123"/>
        <v>96.025921049625595</v>
      </c>
      <c r="S85">
        <f t="shared" ref="S85" si="124">S15</f>
        <v>138.19080684978101</v>
      </c>
      <c r="T85">
        <f t="shared" ref="T85:U85" si="125">T15</f>
        <v>123.99237885188192</v>
      </c>
      <c r="U85">
        <f t="shared" si="125"/>
        <v>133.00246658237748</v>
      </c>
      <c r="V85">
        <f t="shared" ref="V85:W85" si="126">V15</f>
        <v>80.659344183366755</v>
      </c>
      <c r="W85">
        <f t="shared" si="126"/>
        <v>223.83219338296556</v>
      </c>
      <c r="X85">
        <f t="shared" ref="X85:Y85" si="127">X15</f>
        <v>202.76886183819718</v>
      </c>
      <c r="Y85">
        <f t="shared" si="127"/>
        <v>171.79223467502629</v>
      </c>
      <c r="Z85">
        <f t="shared" ref="Z85:AA85" si="128">Z15</f>
        <v>116.11326447667874</v>
      </c>
      <c r="AA85">
        <f t="shared" si="128"/>
        <v>141.79892601242889</v>
      </c>
      <c r="AB85">
        <f t="shared" ref="AB85:AC85" si="129">AB15</f>
        <v>115.07653890099414</v>
      </c>
      <c r="AC85">
        <f t="shared" si="129"/>
        <v>61.323888598072749</v>
      </c>
      <c r="AD85">
        <f t="shared" ref="AD85:AE85" si="130">AD15</f>
        <v>80.265597904116831</v>
      </c>
      <c r="AE85">
        <f t="shared" si="130"/>
        <v>47.585703923924591</v>
      </c>
      <c r="AF85">
        <f t="shared" ref="AF85" si="131">AF15</f>
        <v>68.172560582898512</v>
      </c>
    </row>
    <row r="86" spans="1:32">
      <c r="A86">
        <v>7</v>
      </c>
      <c r="B86">
        <v>2</v>
      </c>
      <c r="C86">
        <f>C11</f>
        <v>68.361056142113895</v>
      </c>
      <c r="D86">
        <f t="shared" ref="D86:J86" si="132">D11</f>
        <v>43.002120242337092</v>
      </c>
      <c r="E86">
        <f t="shared" si="132"/>
        <v>56.916234105086268</v>
      </c>
      <c r="F86">
        <f t="shared" si="132"/>
        <v>71.476468856923773</v>
      </c>
      <c r="G86">
        <f t="shared" si="132"/>
        <v>55.544405313018743</v>
      </c>
      <c r="H86">
        <f t="shared" si="132"/>
        <v>31.147843962791605</v>
      </c>
      <c r="I86">
        <f t="shared" si="132"/>
        <v>57.336160323116111</v>
      </c>
      <c r="J86">
        <f t="shared" si="132"/>
        <v>86.86922566196256</v>
      </c>
      <c r="K86">
        <f t="shared" ref="K86:L86" si="133">K11</f>
        <v>56.605216432380885</v>
      </c>
      <c r="L86">
        <f t="shared" si="133"/>
        <v>43.429376843225299</v>
      </c>
      <c r="M86">
        <f t="shared" ref="M86:N86" si="134">M11</f>
        <v>24.975661596038854</v>
      </c>
      <c r="N86">
        <f t="shared" si="134"/>
        <v>36.746162071488612</v>
      </c>
      <c r="O86">
        <f t="shared" ref="O86:P86" si="135">O11</f>
        <v>17.608626823370791</v>
      </c>
      <c r="P86">
        <f t="shared" si="135"/>
        <v>29.028316119169695</v>
      </c>
      <c r="Q86">
        <f t="shared" ref="Q86:R86" si="136">Q11</f>
        <v>50.416278904808998</v>
      </c>
      <c r="R86">
        <f t="shared" si="136"/>
        <v>25.635396053292705</v>
      </c>
      <c r="S86">
        <f t="shared" ref="S86" si="137">S11</f>
        <v>20.961229783526697</v>
      </c>
      <c r="T86">
        <f t="shared" ref="T86:U86" si="138">T11</f>
        <v>24.558876970662613</v>
      </c>
      <c r="U86">
        <f t="shared" si="138"/>
        <v>41.065851970174577</v>
      </c>
      <c r="V86">
        <f t="shared" ref="V86:W86" si="139">V11</f>
        <v>29.405307237600457</v>
      </c>
      <c r="W86">
        <f t="shared" si="139"/>
        <v>68.683069389106848</v>
      </c>
      <c r="X86">
        <f t="shared" ref="X86:Y86" si="140">X11</f>
        <v>74.493445001921174</v>
      </c>
      <c r="Y86">
        <f t="shared" si="140"/>
        <v>66.435259845463349</v>
      </c>
      <c r="Z86">
        <f t="shared" ref="Z86:AA86" si="141">Z11</f>
        <v>60.240039132584279</v>
      </c>
      <c r="AA86">
        <f t="shared" si="141"/>
        <v>68.107110735948723</v>
      </c>
      <c r="AB86">
        <f t="shared" ref="AB86:AC86" si="142">AB11</f>
        <v>71.449241720592667</v>
      </c>
      <c r="AC86">
        <f t="shared" si="142"/>
        <v>78.837220444284668</v>
      </c>
      <c r="AD86">
        <f t="shared" ref="AD86:AE86" si="143">AD11</f>
        <v>81.698164154153758</v>
      </c>
      <c r="AE86">
        <f t="shared" si="143"/>
        <v>81.728532883138456</v>
      </c>
      <c r="AF86">
        <f t="shared" ref="AF86" si="144">AF11</f>
        <v>80.927426756473068</v>
      </c>
    </row>
    <row r="87" spans="1:32">
      <c r="A87">
        <v>47</v>
      </c>
      <c r="B87">
        <v>2</v>
      </c>
      <c r="C87">
        <f>C51</f>
        <v>90.939158944688131</v>
      </c>
      <c r="D87">
        <f t="shared" ref="D87:J87" si="145">D51</f>
        <v>59.323741275287269</v>
      </c>
      <c r="E87">
        <f t="shared" si="145"/>
        <v>84.596806975865917</v>
      </c>
      <c r="F87">
        <f t="shared" si="145"/>
        <v>79.534654013381598</v>
      </c>
      <c r="G87">
        <f t="shared" si="145"/>
        <v>67.490834977069525</v>
      </c>
      <c r="H87">
        <f t="shared" si="145"/>
        <v>95.240522886228163</v>
      </c>
      <c r="I87">
        <f t="shared" si="145"/>
        <v>74.769905155437058</v>
      </c>
      <c r="J87">
        <f t="shared" si="145"/>
        <v>78.398444670333291</v>
      </c>
      <c r="K87">
        <f t="shared" ref="K87:L87" si="146">K51</f>
        <v>51.221050222903571</v>
      </c>
      <c r="L87">
        <f t="shared" si="146"/>
        <v>71.471232869167778</v>
      </c>
      <c r="M87">
        <f t="shared" ref="M87:N87" si="147">M51</f>
        <v>49.172208213987446</v>
      </c>
      <c r="N87">
        <f t="shared" si="147"/>
        <v>71.366513114048118</v>
      </c>
      <c r="O87">
        <f t="shared" ref="O87:P87" si="148">O51</f>
        <v>57.880703049738344</v>
      </c>
      <c r="P87">
        <f t="shared" si="148"/>
        <v>83.692028291632099</v>
      </c>
      <c r="Q87">
        <f t="shared" ref="Q87:R87" si="149">Q51</f>
        <v>122.26450289240755</v>
      </c>
      <c r="R87">
        <f t="shared" si="149"/>
        <v>60.76782669838736</v>
      </c>
      <c r="S87">
        <f t="shared" ref="S87" si="150">S51</f>
        <v>65.976063719263649</v>
      </c>
      <c r="T87">
        <f t="shared" ref="T87:U87" si="151">T51</f>
        <v>88.433738803450282</v>
      </c>
      <c r="U87">
        <f t="shared" si="151"/>
        <v>108.95043322649401</v>
      </c>
      <c r="V87">
        <f t="shared" ref="V87:W87" si="152">V51</f>
        <v>28.98223942691704</v>
      </c>
      <c r="W87">
        <f t="shared" si="152"/>
        <v>94.298045090151234</v>
      </c>
      <c r="X87">
        <f t="shared" ref="X87:Y87" si="153">X51</f>
        <v>70.261719697535725</v>
      </c>
      <c r="Y87">
        <f t="shared" si="153"/>
        <v>99.927779125384106</v>
      </c>
      <c r="Z87">
        <f t="shared" ref="Z87:AA87" si="154">Z51</f>
        <v>77.408842984452505</v>
      </c>
      <c r="AA87">
        <f t="shared" si="154"/>
        <v>97.200876702068186</v>
      </c>
      <c r="AB87">
        <f t="shared" ref="AB87:AC87" si="155">AB51</f>
        <v>68.147427841669781</v>
      </c>
      <c r="AC87">
        <f t="shared" si="155"/>
        <v>106.57853077303373</v>
      </c>
      <c r="AD87">
        <f t="shared" ref="AD87:AE87" si="156">AD51</f>
        <v>63.669611112753131</v>
      </c>
      <c r="AE87">
        <f t="shared" si="156"/>
        <v>74.352073332509633</v>
      </c>
      <c r="AF87">
        <f t="shared" ref="AF87" si="157">AF51</f>
        <v>65.445658159582564</v>
      </c>
    </row>
    <row r="88" spans="1:32">
      <c r="A88">
        <v>34</v>
      </c>
      <c r="B88">
        <v>2</v>
      </c>
      <c r="C88">
        <f>C38</f>
        <v>55.959619142068185</v>
      </c>
      <c r="D88">
        <f t="shared" ref="D88:J88" si="158">D38</f>
        <v>37.322120724646744</v>
      </c>
      <c r="E88">
        <f t="shared" si="158"/>
        <v>44.348816293175908</v>
      </c>
      <c r="F88">
        <f t="shared" si="158"/>
        <v>55.511942188931641</v>
      </c>
      <c r="G88">
        <f t="shared" si="158"/>
        <v>59.870901995787463</v>
      </c>
      <c r="H88">
        <f t="shared" si="158"/>
        <v>43.89799774738578</v>
      </c>
      <c r="I88">
        <f t="shared" si="158"/>
        <v>55.756986415911648</v>
      </c>
      <c r="J88">
        <f t="shared" si="158"/>
        <v>61.166808965393273</v>
      </c>
      <c r="K88">
        <f t="shared" ref="K88:L88" si="159">K38</f>
        <v>67.221705206411997</v>
      </c>
      <c r="L88">
        <f t="shared" si="159"/>
        <v>75.866320991539908</v>
      </c>
      <c r="M88">
        <f t="shared" ref="M88:N88" si="160">M38</f>
        <v>85.597927834809894</v>
      </c>
      <c r="N88">
        <f t="shared" si="160"/>
        <v>59.024242775645021</v>
      </c>
      <c r="O88">
        <f t="shared" ref="O88:P88" si="161">O38</f>
        <v>58.747782622129122</v>
      </c>
      <c r="P88">
        <f t="shared" si="161"/>
        <v>83.984196408415926</v>
      </c>
      <c r="Q88">
        <f t="shared" ref="Q88:R88" si="162">Q38</f>
        <v>94.929505213522759</v>
      </c>
      <c r="R88">
        <f t="shared" si="162"/>
        <v>87.084948357509063</v>
      </c>
      <c r="S88">
        <f t="shared" ref="S88" si="163">S38</f>
        <v>78.618356156084559</v>
      </c>
      <c r="T88">
        <f t="shared" ref="T88:U88" si="164">T38</f>
        <v>75.197161756325286</v>
      </c>
      <c r="U88">
        <f t="shared" si="164"/>
        <v>94.342027387301471</v>
      </c>
      <c r="V88">
        <f t="shared" ref="V88:W88" si="165">V38</f>
        <v>75.2840791530746</v>
      </c>
      <c r="W88">
        <f t="shared" si="165"/>
        <v>95.56724852220151</v>
      </c>
      <c r="X88">
        <f t="shared" ref="X88:Y88" si="166">X38</f>
        <v>60.30234738688047</v>
      </c>
      <c r="Y88">
        <f t="shared" si="166"/>
        <v>62.894684924867661</v>
      </c>
      <c r="Z88">
        <f t="shared" ref="Z88:AA88" si="167">Z38</f>
        <v>41.343359321241671</v>
      </c>
      <c r="AA88">
        <f t="shared" si="167"/>
        <v>26.405086253422205</v>
      </c>
      <c r="AB88">
        <f t="shared" ref="AB88:AC88" si="168">AB38</f>
        <v>35.625660691708255</v>
      </c>
      <c r="AC88">
        <f t="shared" si="168"/>
        <v>65.973445725385645</v>
      </c>
      <c r="AD88">
        <f t="shared" ref="AD88" si="169">AD38</f>
        <v>18.419157727996954</v>
      </c>
      <c r="AE88" t="s">
        <v>52</v>
      </c>
      <c r="AF88" t="s">
        <v>52</v>
      </c>
    </row>
    <row r="89" spans="1:32">
      <c r="A89">
        <v>24</v>
      </c>
      <c r="B89">
        <v>2</v>
      </c>
      <c r="C89">
        <f>C28</f>
        <v>50.131441170883527</v>
      </c>
      <c r="D89">
        <f t="shared" ref="D89:J89" si="170">D28</f>
        <v>51.868218309543074</v>
      </c>
      <c r="E89">
        <f t="shared" si="170"/>
        <v>69.568998517419175</v>
      </c>
      <c r="F89">
        <f t="shared" si="170"/>
        <v>49.863358597777193</v>
      </c>
      <c r="G89">
        <f t="shared" si="170"/>
        <v>80.670863356429905</v>
      </c>
      <c r="H89">
        <f t="shared" si="170"/>
        <v>94.836828230241863</v>
      </c>
      <c r="I89">
        <f t="shared" si="170"/>
        <v>121.94196604663902</v>
      </c>
      <c r="J89">
        <f t="shared" si="170"/>
        <v>110.0656986185184</v>
      </c>
      <c r="K89">
        <f t="shared" ref="K89:L89" si="171">K28</f>
        <v>81.656276252105897</v>
      </c>
      <c r="L89">
        <f t="shared" si="171"/>
        <v>105.76957066473436</v>
      </c>
      <c r="M89">
        <f t="shared" ref="M89:N89" si="172">M28</f>
        <v>93.535685272880116</v>
      </c>
      <c r="N89">
        <f t="shared" si="172"/>
        <v>116.04414943829975</v>
      </c>
      <c r="O89">
        <f t="shared" ref="O89:P89" si="173">O28</f>
        <v>90.251673752327576</v>
      </c>
      <c r="P89">
        <f t="shared" si="173"/>
        <v>138.57041596208978</v>
      </c>
      <c r="Q89">
        <f t="shared" ref="Q89:R89" si="174">Q28</f>
        <v>169.94759618859345</v>
      </c>
      <c r="R89">
        <f t="shared" si="174"/>
        <v>133.96274673682473</v>
      </c>
      <c r="S89">
        <f t="shared" ref="S89" si="175">S28</f>
        <v>162.46432248774255</v>
      </c>
      <c r="T89">
        <f t="shared" ref="T89:U89" si="176">T28</f>
        <v>177.31148936860791</v>
      </c>
      <c r="U89">
        <f t="shared" si="176"/>
        <v>170.33820087518976</v>
      </c>
      <c r="V89">
        <f t="shared" ref="V89:W89" si="177">V28</f>
        <v>139.53383770919064</v>
      </c>
      <c r="W89">
        <f t="shared" si="177"/>
        <v>250.33676340375146</v>
      </c>
      <c r="X89">
        <f t="shared" ref="X89:Y89" si="178">X28</f>
        <v>212.05750411731105</v>
      </c>
      <c r="Y89">
        <f t="shared" si="178"/>
        <v>194.73947461439727</v>
      </c>
      <c r="Z89">
        <f t="shared" ref="Z89:AA89" si="179">Z28</f>
        <v>191.00883333825939</v>
      </c>
      <c r="AA89">
        <f t="shared" si="179"/>
        <v>175.17782435804486</v>
      </c>
      <c r="AB89">
        <f t="shared" ref="AB89:AC89" si="180">AB28</f>
        <v>187.21483661027415</v>
      </c>
      <c r="AC89">
        <f t="shared" si="180"/>
        <v>126.7821131282697</v>
      </c>
      <c r="AD89">
        <f t="shared" ref="AD89:AE89" si="181">AD28</f>
        <v>120.82041746930744</v>
      </c>
      <c r="AE89">
        <f t="shared" si="181"/>
        <v>142.04397023940894</v>
      </c>
      <c r="AF89">
        <f t="shared" ref="AF89" si="182">AF28</f>
        <v>125.71606602115156</v>
      </c>
    </row>
    <row r="90" spans="1:32">
      <c r="A90">
        <v>21</v>
      </c>
      <c r="B90">
        <v>2</v>
      </c>
      <c r="C90">
        <f>C25</f>
        <v>55.476337472190963</v>
      </c>
      <c r="D90">
        <f t="shared" ref="D90:J90" si="183">D25</f>
        <v>55.445968743206258</v>
      </c>
      <c r="E90">
        <f t="shared" si="183"/>
        <v>56.699464211988584</v>
      </c>
      <c r="F90">
        <f t="shared" si="183"/>
        <v>68.73490566789107</v>
      </c>
      <c r="G90">
        <f t="shared" si="183"/>
        <v>80.242559557990489</v>
      </c>
      <c r="H90">
        <f t="shared" si="183"/>
        <v>102.13003557555056</v>
      </c>
      <c r="I90">
        <f t="shared" si="183"/>
        <v>110.90659825212927</v>
      </c>
      <c r="J90">
        <f t="shared" si="183"/>
        <v>86.86922566196256</v>
      </c>
      <c r="K90">
        <f t="shared" ref="K90:L90" si="184">K25</f>
        <v>93.974461046831479</v>
      </c>
      <c r="L90">
        <f t="shared" si="184"/>
        <v>81.656276252105897</v>
      </c>
      <c r="M90">
        <f t="shared" ref="M90:N90" si="185">M25</f>
        <v>74.455745890078106</v>
      </c>
      <c r="N90">
        <f t="shared" si="185"/>
        <v>113.47432664766332</v>
      </c>
      <c r="O90">
        <f t="shared" ref="O90:P90" si="186">O25</f>
        <v>96.543236639916742</v>
      </c>
      <c r="P90">
        <f t="shared" si="186"/>
        <v>101.03361973944774</v>
      </c>
      <c r="Q90">
        <f t="shared" ref="Q90:R90" si="187">Q25</f>
        <v>101.04618611006208</v>
      </c>
      <c r="R90">
        <f t="shared" si="187"/>
        <v>104.41816222491514</v>
      </c>
      <c r="S90">
        <f t="shared" ref="S90" si="188">S25</f>
        <v>87.033112078724827</v>
      </c>
      <c r="T90">
        <f t="shared" ref="T90:U90" si="189">T25</f>
        <v>108.57344210806325</v>
      </c>
      <c r="U90">
        <f t="shared" si="189"/>
        <v>107.81945987120169</v>
      </c>
      <c r="V90">
        <f t="shared" ref="V90:W90" si="190">V25</f>
        <v>106.08530072642013</v>
      </c>
      <c r="W90">
        <f t="shared" si="190"/>
        <v>137.76355024889278</v>
      </c>
      <c r="X90">
        <f t="shared" ref="X90:Y90" si="191">X25</f>
        <v>140.90043051350222</v>
      </c>
      <c r="Y90">
        <f t="shared" si="191"/>
        <v>133.2370388338455</v>
      </c>
      <c r="Z90">
        <f t="shared" ref="Z90:AA90" si="192">Z25</f>
        <v>139.18512092464218</v>
      </c>
      <c r="AA90">
        <f t="shared" si="192"/>
        <v>136.57131583685549</v>
      </c>
      <c r="AB90">
        <f t="shared" ref="AB90:AC90" si="193">AB25</f>
        <v>140.90043051350222</v>
      </c>
      <c r="AC90">
        <f t="shared" si="193"/>
        <v>138.3243245375586</v>
      </c>
      <c r="AD90">
        <f t="shared" ref="AD90:AE90" si="194">AD25</f>
        <v>151.11060663766904</v>
      </c>
      <c r="AE90">
        <f t="shared" si="194"/>
        <v>153.00341621145691</v>
      </c>
      <c r="AF90">
        <f t="shared" ref="AF90" si="195">AF25</f>
        <v>164.49379134196153</v>
      </c>
    </row>
    <row r="91" spans="1:32">
      <c r="A91">
        <v>15</v>
      </c>
      <c r="B91">
        <v>2</v>
      </c>
      <c r="C91">
        <f>C19</f>
        <v>74.7929435015634</v>
      </c>
      <c r="D91">
        <f t="shared" ref="D91:J91" si="196">D19</f>
        <v>59.765658641892216</v>
      </c>
      <c r="E91">
        <f t="shared" si="196"/>
        <v>73.816955383848168</v>
      </c>
      <c r="F91">
        <f t="shared" si="196"/>
        <v>67.659433782812172</v>
      </c>
      <c r="G91">
        <f t="shared" si="196"/>
        <v>85.765479443001354</v>
      </c>
      <c r="H91">
        <f t="shared" si="196"/>
        <v>128.50475309998805</v>
      </c>
      <c r="I91">
        <f t="shared" si="196"/>
        <v>121.35344102286651</v>
      </c>
      <c r="J91">
        <f t="shared" si="196"/>
        <v>157.97812817841628</v>
      </c>
      <c r="K91">
        <f t="shared" ref="K91:L91" si="197">K19</f>
        <v>97.376805890669218</v>
      </c>
      <c r="L91">
        <f t="shared" si="197"/>
        <v>83.252205320129505</v>
      </c>
      <c r="M91">
        <f t="shared" ref="M91:N91" si="198">M19</f>
        <v>90.931828561829761</v>
      </c>
      <c r="N91">
        <f t="shared" si="198"/>
        <v>86.87917403869892</v>
      </c>
      <c r="O91">
        <f t="shared" ref="O91:P91" si="199">O19</f>
        <v>70.444979268995127</v>
      </c>
      <c r="P91">
        <f t="shared" si="199"/>
        <v>82.419683266928217</v>
      </c>
      <c r="Q91">
        <f t="shared" ref="Q91:R91" si="200">Q19</f>
        <v>92.235589513069542</v>
      </c>
      <c r="R91">
        <f t="shared" si="200"/>
        <v>103.29766084513477</v>
      </c>
      <c r="S91">
        <f t="shared" ref="S91" si="201">S19</f>
        <v>109.29600841838889</v>
      </c>
      <c r="T91">
        <f t="shared" ref="T91:U91" si="202">T19</f>
        <v>97.112912107767698</v>
      </c>
      <c r="U91">
        <f t="shared" si="202"/>
        <v>114.22412009432011</v>
      </c>
      <c r="V91">
        <f t="shared" ref="V91:W91" si="203">V19</f>
        <v>103.98043364851496</v>
      </c>
      <c r="W91">
        <f t="shared" si="203"/>
        <v>144.84836528151337</v>
      </c>
      <c r="X91">
        <f t="shared" ref="X91:Y91" si="204">X19</f>
        <v>196.81135496943975</v>
      </c>
      <c r="Y91">
        <f t="shared" si="204"/>
        <v>188.21962266064725</v>
      </c>
      <c r="Z91">
        <f t="shared" ref="Z91:AA91" si="205">Z19</f>
        <v>208.47608849221868</v>
      </c>
      <c r="AA91">
        <f t="shared" si="205"/>
        <v>215.23051269743672</v>
      </c>
      <c r="AB91">
        <f t="shared" ref="AB91:AC91" si="206">AB19</f>
        <v>236.14723658503749</v>
      </c>
      <c r="AC91">
        <f t="shared" si="206"/>
        <v>227.87018714037964</v>
      </c>
      <c r="AD91">
        <f t="shared" ref="AD91:AE91" si="207">AD19</f>
        <v>200.43361129902883</v>
      </c>
      <c r="AE91">
        <f t="shared" si="207"/>
        <v>268.77110549624075</v>
      </c>
      <c r="AF91">
        <f t="shared" ref="AF91" si="208">AF19</f>
        <v>287.75679709943506</v>
      </c>
    </row>
    <row r="92" spans="1:32">
      <c r="A92">
        <v>20</v>
      </c>
      <c r="B92">
        <v>2</v>
      </c>
      <c r="C92">
        <f>C24</f>
        <v>54.935983535773509</v>
      </c>
      <c r="D92">
        <f t="shared" ref="D92:J92" si="209">D24</f>
        <v>68.982567888749074</v>
      </c>
      <c r="E92">
        <f t="shared" si="209"/>
        <v>97.892027085857933</v>
      </c>
      <c r="F92">
        <f t="shared" si="209"/>
        <v>64.551351450860665</v>
      </c>
      <c r="G92">
        <f t="shared" si="209"/>
        <v>136.43308576009753</v>
      </c>
      <c r="H92">
        <f t="shared" si="209"/>
        <v>125.20293922106521</v>
      </c>
      <c r="I92">
        <f t="shared" si="209"/>
        <v>109.30333880124726</v>
      </c>
      <c r="J92">
        <f t="shared" si="209"/>
        <v>105.55751316061703</v>
      </c>
      <c r="K92">
        <f t="shared" ref="K92:L92" si="210">K24</f>
        <v>98.071097867112556</v>
      </c>
      <c r="L92">
        <f t="shared" si="210"/>
        <v>114.35397259066846</v>
      </c>
      <c r="M92">
        <f t="shared" ref="M92:N92" si="211">M24</f>
        <v>57.255526111673973</v>
      </c>
      <c r="N92">
        <f t="shared" si="211"/>
        <v>90.713487872405281</v>
      </c>
      <c r="O92">
        <f t="shared" ref="O92:P92" si="212">O24</f>
        <v>75.784639582546561</v>
      </c>
      <c r="P92">
        <f t="shared" si="212"/>
        <v>132.70087368763285</v>
      </c>
      <c r="Q92">
        <f t="shared" ref="Q92:R92" si="213">Q24</f>
        <v>101.47344271095031</v>
      </c>
      <c r="R92">
        <f t="shared" si="213"/>
        <v>168.5024635679421</v>
      </c>
      <c r="S92">
        <f t="shared" ref="S92" si="214">S24</f>
        <v>129.4838828103569</v>
      </c>
      <c r="T92">
        <f t="shared" ref="T92:U92" si="215">T24</f>
        <v>151.31481016015238</v>
      </c>
      <c r="U92">
        <f t="shared" si="215"/>
        <v>140.24069605624837</v>
      </c>
      <c r="V92">
        <f t="shared" ref="V92:W92" si="216">V24</f>
        <v>187.59496932135852</v>
      </c>
      <c r="W92">
        <f t="shared" si="216"/>
        <v>258.65779514555959</v>
      </c>
      <c r="X92">
        <f t="shared" ref="X92:Y92" si="217">X24</f>
        <v>281.18825045955435</v>
      </c>
      <c r="Y92">
        <f t="shared" si="217"/>
        <v>258.58239692187345</v>
      </c>
      <c r="Z92">
        <f t="shared" ref="Z92:AA92" si="218">Z24</f>
        <v>318.07368980535216</v>
      </c>
      <c r="AA92">
        <f t="shared" si="218"/>
        <v>245.75893930869552</v>
      </c>
      <c r="AB92">
        <f t="shared" ref="AB92:AC92" si="219">AB24</f>
        <v>274.61551502946895</v>
      </c>
      <c r="AC92">
        <f t="shared" si="219"/>
        <v>366.49401017758044</v>
      </c>
      <c r="AD92">
        <f t="shared" ref="AD92:AE92" si="220">AD24</f>
        <v>341.32461703457022</v>
      </c>
      <c r="AE92">
        <f t="shared" si="220"/>
        <v>287.06931190707456</v>
      </c>
      <c r="AF92">
        <f t="shared" ref="AF92" si="221">AF24</f>
        <v>216.62590343440618</v>
      </c>
    </row>
    <row r="93" spans="1:32">
      <c r="A93">
        <v>51</v>
      </c>
      <c r="B93">
        <v>3</v>
      </c>
      <c r="C93">
        <f>C55</f>
        <v>51.459287665800808</v>
      </c>
      <c r="D93">
        <f t="shared" ref="D93:J93" si="222">D55</f>
        <v>43.916847303307307</v>
      </c>
      <c r="E93">
        <f t="shared" si="222"/>
        <v>57.849287123202451</v>
      </c>
      <c r="F93">
        <f t="shared" si="222"/>
        <v>43.513152647321022</v>
      </c>
      <c r="G93">
        <f t="shared" si="222"/>
        <v>68.432265575595267</v>
      </c>
      <c r="H93">
        <f t="shared" si="222"/>
        <v>58.417391794726605</v>
      </c>
      <c r="I93">
        <f t="shared" si="222"/>
        <v>36.913713679680065</v>
      </c>
      <c r="J93">
        <f t="shared" si="222"/>
        <v>42.409930027135417</v>
      </c>
    </row>
    <row r="94" spans="1:32">
      <c r="A94">
        <v>13</v>
      </c>
      <c r="B94">
        <v>3</v>
      </c>
      <c r="C94">
        <f>C17</f>
        <v>42.474332676534004</v>
      </c>
      <c r="D94">
        <f t="shared" ref="D94:J94" si="223">D17</f>
        <v>60.888778015550578</v>
      </c>
      <c r="E94">
        <f t="shared" si="223"/>
        <v>74.792943501563386</v>
      </c>
      <c r="F94">
        <f t="shared" si="223"/>
        <v>54.286721054031624</v>
      </c>
      <c r="G94">
        <f t="shared" si="223"/>
        <v>82.066777692174981</v>
      </c>
      <c r="H94">
        <f t="shared" si="223"/>
        <v>94.800699914725598</v>
      </c>
      <c r="I94">
        <f t="shared" si="223"/>
        <v>103.21179064593667</v>
      </c>
      <c r="J94">
        <f t="shared" si="223"/>
        <v>111.68361883511716</v>
      </c>
    </row>
    <row r="95" spans="1:32">
      <c r="A95">
        <v>38</v>
      </c>
      <c r="B95">
        <v>3</v>
      </c>
      <c r="C95">
        <f>C42</f>
        <v>62.674773439116365</v>
      </c>
      <c r="D95">
        <f t="shared" ref="D95:J95" si="224">D42</f>
        <v>70.371675440411366</v>
      </c>
      <c r="E95">
        <f t="shared" si="224"/>
        <v>68.951675560988789</v>
      </c>
      <c r="F95">
        <f t="shared" si="224"/>
        <v>74.207560070444501</v>
      </c>
      <c r="G95">
        <f t="shared" si="224"/>
        <v>100.63149587978826</v>
      </c>
      <c r="H95">
        <f t="shared" si="224"/>
        <v>138.36830683470885</v>
      </c>
      <c r="I95">
        <f t="shared" si="224"/>
        <v>155.50883635269474</v>
      </c>
      <c r="J95">
        <f t="shared" si="224"/>
        <v>114.186420982477</v>
      </c>
    </row>
    <row r="96" spans="1:32">
      <c r="A96">
        <v>41</v>
      </c>
      <c r="B96">
        <v>3</v>
      </c>
      <c r="C96">
        <f>C45</f>
        <v>35.918876006043305</v>
      </c>
      <c r="D96">
        <f t="shared" ref="D96:J96" si="225">D45</f>
        <v>39.307607281715484</v>
      </c>
      <c r="E96">
        <f t="shared" si="225"/>
        <v>33.912445497950621</v>
      </c>
      <c r="F96">
        <f t="shared" si="225"/>
        <v>22.430971546631124</v>
      </c>
      <c r="G96">
        <f t="shared" si="225"/>
        <v>64.14085001079161</v>
      </c>
      <c r="H96">
        <f t="shared" si="225"/>
        <v>19.425514574696884</v>
      </c>
      <c r="I96">
        <f t="shared" si="225"/>
        <v>16.66300743464026</v>
      </c>
      <c r="J96">
        <f t="shared" si="225"/>
        <v>40.439627834559005</v>
      </c>
      <c r="K96">
        <f t="shared" ref="K96" si="226">K45</f>
        <v>21.865484868984957</v>
      </c>
    </row>
    <row r="97" spans="1:32">
      <c r="A97">
        <v>5</v>
      </c>
      <c r="B97">
        <v>3</v>
      </c>
      <c r="C97">
        <f>C9</f>
        <v>71.534064722239592</v>
      </c>
      <c r="D97">
        <f t="shared" ref="D97:J97" si="227">D9</f>
        <v>52.778756580308517</v>
      </c>
      <c r="E97">
        <f t="shared" si="227"/>
        <v>69.429197644334423</v>
      </c>
      <c r="F97">
        <f t="shared" si="227"/>
        <v>48.726102057177691</v>
      </c>
      <c r="G97">
        <f t="shared" si="227"/>
        <v>59.715393159434782</v>
      </c>
      <c r="H97">
        <f t="shared" si="227"/>
        <v>83.566364585488486</v>
      </c>
      <c r="I97">
        <f t="shared" si="227"/>
        <v>93.116806252401446</v>
      </c>
      <c r="J97">
        <f t="shared" si="227"/>
        <v>87.194904100384704</v>
      </c>
      <c r="K97">
        <f t="shared" ref="K97" si="228">K9</f>
        <v>81.984572684406032</v>
      </c>
    </row>
    <row r="98" spans="1:32">
      <c r="A98">
        <v>22</v>
      </c>
      <c r="B98">
        <v>3</v>
      </c>
      <c r="C98">
        <f>C26</f>
        <v>56.155968682917546</v>
      </c>
      <c r="D98">
        <f t="shared" ref="D98:J98" si="229">D26</f>
        <v>73.756217925878772</v>
      </c>
      <c r="E98">
        <f t="shared" si="229"/>
        <v>66.039419171111035</v>
      </c>
      <c r="F98">
        <f t="shared" si="229"/>
        <v>95.828000712449466</v>
      </c>
      <c r="G98">
        <f t="shared" si="229"/>
        <v>71.001564767456102</v>
      </c>
      <c r="H98">
        <f t="shared" si="229"/>
        <v>125.61344066113429</v>
      </c>
      <c r="I98">
        <f t="shared" si="229"/>
        <v>143.41370463637406</v>
      </c>
      <c r="J98">
        <f t="shared" si="229"/>
        <v>131.31857292005336</v>
      </c>
      <c r="K98">
        <f t="shared" ref="K98" si="230">K26</f>
        <v>136.38700906784487</v>
      </c>
    </row>
    <row r="99" spans="1:32">
      <c r="A99">
        <v>54</v>
      </c>
      <c r="B99">
        <v>3</v>
      </c>
      <c r="C99">
        <f>C58</f>
        <v>37.397518948332888</v>
      </c>
      <c r="D99">
        <f t="shared" ref="D99:J99" si="231">D58</f>
        <v>48.600438351034093</v>
      </c>
      <c r="E99">
        <f t="shared" si="231"/>
        <v>48.380526865282803</v>
      </c>
      <c r="F99">
        <f t="shared" si="231"/>
        <v>61.738578828346604</v>
      </c>
      <c r="G99">
        <f t="shared" si="231"/>
        <v>58.936278181344505</v>
      </c>
      <c r="H99">
        <f t="shared" si="231"/>
        <v>70.673268335155967</v>
      </c>
      <c r="I99">
        <f t="shared" si="231"/>
        <v>77.924064179641235</v>
      </c>
      <c r="J99">
        <f t="shared" si="231"/>
        <v>116.99291041968391</v>
      </c>
      <c r="K99">
        <f t="shared" ref="K99:L99" si="232">K58</f>
        <v>81.430081581047446</v>
      </c>
      <c r="L99">
        <f t="shared" si="232"/>
        <v>119.14804298004648</v>
      </c>
      <c r="M99">
        <f t="shared" ref="M99:N99" si="233">M58</f>
        <v>108.07078728348887</v>
      </c>
      <c r="N99">
        <f t="shared" si="233"/>
        <v>97.984180470363242</v>
      </c>
      <c r="O99">
        <f t="shared" ref="O99:P99" si="234">O58</f>
        <v>103.62229208600574</v>
      </c>
      <c r="P99">
        <f t="shared" si="234"/>
        <v>120.07167122020189</v>
      </c>
      <c r="Q99">
        <f t="shared" ref="Q99:R99" si="235">Q58</f>
        <v>157.49851169996828</v>
      </c>
      <c r="R99">
        <f t="shared" si="235"/>
        <v>152.09078354558903</v>
      </c>
      <c r="S99">
        <f t="shared" ref="S99" si="236">S58</f>
        <v>136.49172882296455</v>
      </c>
      <c r="T99">
        <f t="shared" ref="T99:U99" si="237">T58</f>
        <v>204.71560208587164</v>
      </c>
      <c r="U99">
        <f t="shared" si="237"/>
        <v>234.88222194319204</v>
      </c>
      <c r="V99">
        <f t="shared" ref="V99:W99" si="238">V58</f>
        <v>199.44924560090396</v>
      </c>
      <c r="W99">
        <f t="shared" si="238"/>
        <v>344.82120965801562</v>
      </c>
      <c r="X99">
        <f t="shared" ref="X99:Y99" si="239">X58</f>
        <v>331.81815766480753</v>
      </c>
      <c r="Y99">
        <f t="shared" si="239"/>
        <v>293.0728954680846</v>
      </c>
      <c r="Z99">
        <f t="shared" ref="Z99:AA99" si="240">Z58</f>
        <v>298.19997467874316</v>
      </c>
      <c r="AA99">
        <f t="shared" si="240"/>
        <v>518.69789105869859</v>
      </c>
      <c r="AB99">
        <f t="shared" ref="AB99:AC99" si="241">AB58</f>
        <v>583.02723662870574</v>
      </c>
      <c r="AC99">
        <f t="shared" si="241"/>
        <v>733.62471646628842</v>
      </c>
      <c r="AD99">
        <f t="shared" ref="AD99:AE99" si="242">AD58</f>
        <v>798.23261658491367</v>
      </c>
      <c r="AE99">
        <f t="shared" si="242"/>
        <v>949.54637954751502</v>
      </c>
      <c r="AF99">
        <f t="shared" ref="AF99" si="243">AF58</f>
        <v>1733.8973453937665</v>
      </c>
    </row>
    <row r="100" spans="1:32">
      <c r="A100">
        <v>52</v>
      </c>
      <c r="B100">
        <v>3</v>
      </c>
      <c r="C100">
        <f>C56</f>
        <v>59.564596712062482</v>
      </c>
      <c r="D100">
        <f t="shared" ref="D100:J100" si="244">D56</f>
        <v>60.821233773498392</v>
      </c>
      <c r="E100">
        <f t="shared" si="244"/>
        <v>46.30393412125995</v>
      </c>
      <c r="F100">
        <f t="shared" si="244"/>
        <v>58.78234014131862</v>
      </c>
      <c r="G100">
        <f t="shared" si="244"/>
        <v>53.909729935600843</v>
      </c>
      <c r="H100">
        <f t="shared" si="244"/>
        <v>66.580820305079669</v>
      </c>
      <c r="I100">
        <f t="shared" si="244"/>
        <v>77.613046506935831</v>
      </c>
      <c r="J100">
        <f t="shared" si="244"/>
        <v>79.352441639473398</v>
      </c>
      <c r="K100">
        <f t="shared" ref="K100:L100" si="245">K56</f>
        <v>67.897671225709402</v>
      </c>
      <c r="L100">
        <f t="shared" si="245"/>
        <v>88.052558894814709</v>
      </c>
      <c r="M100">
        <f t="shared" ref="M100:N100" si="246">M56</f>
        <v>53.092915845667498</v>
      </c>
      <c r="N100">
        <f t="shared" si="246"/>
        <v>62.769021218724063</v>
      </c>
      <c r="O100">
        <f t="shared" ref="O100:P100" si="247">O56</f>
        <v>59.480820907966745</v>
      </c>
      <c r="P100">
        <f t="shared" si="247"/>
        <v>81.599727584341281</v>
      </c>
      <c r="Q100">
        <f t="shared" ref="Q100:R100" si="248">Q56</f>
        <v>72.8849495632832</v>
      </c>
      <c r="R100">
        <f t="shared" si="248"/>
        <v>82.529639009803859</v>
      </c>
      <c r="S100">
        <f t="shared" ref="S100" si="249">S56</f>
        <v>84.668016409347302</v>
      </c>
      <c r="T100">
        <f t="shared" ref="T100:U100" si="250">T56</f>
        <v>91.985832897109134</v>
      </c>
      <c r="U100">
        <f t="shared" si="250"/>
        <v>143.69016478988996</v>
      </c>
      <c r="V100">
        <f t="shared" ref="V100:W100" si="251">V56</f>
        <v>107.73463686955478</v>
      </c>
      <c r="W100">
        <f t="shared" si="251"/>
        <v>105.57322112388498</v>
      </c>
      <c r="X100">
        <f t="shared" ref="X100:Y100" si="252">X56</f>
        <v>112.72034441080179</v>
      </c>
      <c r="Y100">
        <f t="shared" si="252"/>
        <v>74.738489228901159</v>
      </c>
      <c r="Z100">
        <f t="shared" ref="Z100" si="253">Z56</f>
        <v>36.530439375942109</v>
      </c>
      <c r="AA100" t="s">
        <v>54</v>
      </c>
      <c r="AB100" t="s">
        <v>54</v>
      </c>
      <c r="AC100" t="s">
        <v>54</v>
      </c>
      <c r="AD100" t="s">
        <v>54</v>
      </c>
      <c r="AE100" t="s">
        <v>54</v>
      </c>
      <c r="AF100" t="s">
        <v>54</v>
      </c>
    </row>
    <row r="101" spans="1:32">
      <c r="A101">
        <v>3</v>
      </c>
      <c r="B101">
        <v>3</v>
      </c>
      <c r="C101">
        <f>C7</f>
        <v>21.714688421612646</v>
      </c>
      <c r="D101">
        <f t="shared" ref="D101:J101" si="254">D7</f>
        <v>32.070425005395805</v>
      </c>
      <c r="E101">
        <f t="shared" si="254"/>
        <v>38.924332977977535</v>
      </c>
      <c r="F101">
        <f t="shared" si="254"/>
        <v>35.185837720205683</v>
      </c>
      <c r="G101">
        <f t="shared" si="254"/>
        <v>45.796566907705198</v>
      </c>
      <c r="H101">
        <f t="shared" si="254"/>
        <v>64.126189245074855</v>
      </c>
      <c r="I101">
        <f t="shared" si="254"/>
        <v>67.179817304364136</v>
      </c>
      <c r="J101">
        <f t="shared" si="254"/>
        <v>87.920088404588341</v>
      </c>
      <c r="K101">
        <f t="shared" ref="K101:L101" si="255">K7</f>
        <v>74.330082183934493</v>
      </c>
      <c r="L101">
        <f t="shared" si="255"/>
        <v>84.311969241940474</v>
      </c>
      <c r="M101">
        <f t="shared" ref="M101:N101" si="256">M7</f>
        <v>70.704684261691867</v>
      </c>
      <c r="N101">
        <f t="shared" si="256"/>
        <v>92.912602729918135</v>
      </c>
      <c r="O101">
        <f t="shared" ref="O101:P101" si="257">O7</f>
        <v>98.017690792001545</v>
      </c>
      <c r="P101">
        <f t="shared" si="257"/>
        <v>131.85369086871481</v>
      </c>
      <c r="Q101">
        <f t="shared" ref="Q101:R101" si="258">Q7</f>
        <v>160.62334919273894</v>
      </c>
      <c r="R101">
        <f t="shared" si="258"/>
        <v>130.41536503214624</v>
      </c>
      <c r="S101">
        <f t="shared" ref="S101" si="259">S7</f>
        <v>171.92261077015019</v>
      </c>
      <c r="T101">
        <f t="shared" ref="T101:U101" si="260">T7</f>
        <v>160.74901289888251</v>
      </c>
      <c r="U101">
        <f t="shared" si="260"/>
        <v>199.64821313563132</v>
      </c>
      <c r="V101">
        <f t="shared" ref="V101:W101" si="261">V7</f>
        <v>259.05101782603396</v>
      </c>
      <c r="W101">
        <f t="shared" si="261"/>
        <v>225.91192771964199</v>
      </c>
      <c r="X101">
        <f t="shared" ref="X101:Y101" si="262">X7</f>
        <v>333.56645397653023</v>
      </c>
      <c r="Y101">
        <f t="shared" si="262"/>
        <v>321.90852723783411</v>
      </c>
      <c r="Z101">
        <f t="shared" ref="Z101:AA101" si="263">Z7</f>
        <v>469.51102207899459</v>
      </c>
      <c r="AA101">
        <f t="shared" si="263"/>
        <v>484.50898540723216</v>
      </c>
      <c r="AB101">
        <f t="shared" ref="AB101:AC101" si="264">AB7</f>
        <v>721.10389894540629</v>
      </c>
      <c r="AC101">
        <f t="shared" si="264"/>
        <v>872.40457193861755</v>
      </c>
      <c r="AD101">
        <f t="shared" ref="AD101:AE101" si="265">AD7</f>
        <v>1015.3627456402211</v>
      </c>
      <c r="AE101">
        <f t="shared" si="265"/>
        <v>1100.7009684823342</v>
      </c>
      <c r="AF101">
        <f t="shared" ref="AF101" si="266">AF7</f>
        <v>995.9414198557289</v>
      </c>
    </row>
    <row r="102" spans="1:32">
      <c r="A102">
        <v>31</v>
      </c>
      <c r="B102">
        <v>3</v>
      </c>
      <c r="C102">
        <f>C35</f>
        <v>40.290925782289094</v>
      </c>
      <c r="D102">
        <f t="shared" ref="D102:J102" si="267">D35</f>
        <v>60.648446177550937</v>
      </c>
      <c r="E102">
        <f t="shared" si="267"/>
        <v>53.754221099248142</v>
      </c>
      <c r="F102">
        <f t="shared" si="267"/>
        <v>56.209375758028571</v>
      </c>
      <c r="G102">
        <f t="shared" si="267"/>
        <v>60.695570067354801</v>
      </c>
      <c r="H102">
        <f t="shared" si="267"/>
        <v>64.473858832072125</v>
      </c>
      <c r="I102">
        <f t="shared" si="267"/>
        <v>67.732737611395933</v>
      </c>
      <c r="J102">
        <f t="shared" si="267"/>
        <v>77.477958022831459</v>
      </c>
      <c r="K102">
        <f t="shared" ref="K102:L102" si="268">K35</f>
        <v>74.512294557842722</v>
      </c>
      <c r="L102">
        <f t="shared" si="268"/>
        <v>125.20451001739201</v>
      </c>
      <c r="M102">
        <f t="shared" ref="M102:N102" si="269">M35</f>
        <v>109.83007916949916</v>
      </c>
      <c r="N102">
        <f t="shared" si="269"/>
        <v>145.14158059584844</v>
      </c>
      <c r="O102">
        <f t="shared" ref="O102:P102" si="270">O35</f>
        <v>152.21016406642545</v>
      </c>
      <c r="P102">
        <f t="shared" si="270"/>
        <v>233.52243592296327</v>
      </c>
      <c r="Q102">
        <f t="shared" ref="Q102:R102" si="271">Q35</f>
        <v>276.05174647093509</v>
      </c>
      <c r="R102">
        <f t="shared" si="271"/>
        <v>261.47266216317604</v>
      </c>
      <c r="S102">
        <f t="shared" ref="S102" si="272">S35</f>
        <v>232.2265289533575</v>
      </c>
      <c r="T102" s="18" t="s">
        <v>48</v>
      </c>
      <c r="U102" s="15"/>
      <c r="V102" s="15"/>
      <c r="W102" s="15"/>
      <c r="X102" s="15"/>
      <c r="Y102" s="15"/>
      <c r="Z102" s="15"/>
      <c r="AA102" s="15"/>
      <c r="AB102" s="15"/>
      <c r="AC102" s="15"/>
      <c r="AD102" s="15"/>
      <c r="AE102" s="15"/>
      <c r="AF102" s="15"/>
    </row>
    <row r="103" spans="1:32">
      <c r="A103">
        <v>35</v>
      </c>
      <c r="B103">
        <v>3</v>
      </c>
      <c r="C103">
        <f>C39</f>
        <v>102.7426461430006</v>
      </c>
      <c r="D103">
        <f t="shared" ref="D103:J103" si="273">D39</f>
        <v>57.891698624025906</v>
      </c>
      <c r="E103">
        <f t="shared" si="273"/>
        <v>69.667958686007239</v>
      </c>
      <c r="F103">
        <f t="shared" si="273"/>
        <v>99.525655265724637</v>
      </c>
      <c r="G103">
        <f t="shared" si="273"/>
        <v>133.27683234079097</v>
      </c>
      <c r="H103">
        <f t="shared" si="273"/>
        <v>130.28184734436871</v>
      </c>
      <c r="I103">
        <f t="shared" si="273"/>
        <v>111.63125895755729</v>
      </c>
      <c r="J103">
        <f t="shared" si="273"/>
        <v>155.46799564819804</v>
      </c>
      <c r="K103">
        <f t="shared" ref="K103:L103" si="274">K39</f>
        <v>143.83258365685268</v>
      </c>
      <c r="L103">
        <f t="shared" si="274"/>
        <v>234.7816909782772</v>
      </c>
      <c r="M103">
        <f t="shared" ref="M103:N103" si="275">M39</f>
        <v>171.11207986552404</v>
      </c>
      <c r="N103">
        <f t="shared" si="275"/>
        <v>151.67609331531517</v>
      </c>
      <c r="O103">
        <f t="shared" ref="O103:P103" si="276">O39</f>
        <v>134.129251147465</v>
      </c>
      <c r="P103">
        <f t="shared" si="276"/>
        <v>210.98307942978329</v>
      </c>
      <c r="Q103">
        <f t="shared" ref="Q103:R103" si="277">Q39</f>
        <v>253.008164356854</v>
      </c>
      <c r="R103">
        <f t="shared" si="277"/>
        <v>254.06478668601136</v>
      </c>
      <c r="S103">
        <f t="shared" ref="S103" si="278">S39</f>
        <v>335.00477981309871</v>
      </c>
      <c r="T103">
        <f t="shared" ref="T103:U103" si="279">T39</f>
        <v>355.94244765172357</v>
      </c>
      <c r="U103">
        <f t="shared" si="279"/>
        <v>375.98580878162642</v>
      </c>
      <c r="V103">
        <f t="shared" ref="V103:W103" si="280">V39</f>
        <v>755.02210402988851</v>
      </c>
      <c r="W103">
        <f t="shared" si="280"/>
        <v>890.30222528611864</v>
      </c>
      <c r="X103">
        <f t="shared" ref="X103:Y103" si="281">X39</f>
        <v>1103.0760125284478</v>
      </c>
      <c r="Y103">
        <f t="shared" si="281"/>
        <v>1448.9527973180698</v>
      </c>
      <c r="Z103">
        <f t="shared" ref="Z103:AA103" si="282">Z39</f>
        <v>1099.2055703792255</v>
      </c>
      <c r="AA103">
        <f t="shared" si="282"/>
        <v>1309.107941936174</v>
      </c>
      <c r="AB103">
        <f t="shared" ref="AB103:AC103" si="283">AB39</f>
        <v>1598.4926076289444</v>
      </c>
      <c r="AC103">
        <f t="shared" si="283"/>
        <v>1716.5630843288093</v>
      </c>
      <c r="AD103" s="18" t="s">
        <v>65</v>
      </c>
      <c r="AE103" s="18"/>
      <c r="AF103" s="18"/>
    </row>
    <row r="104" spans="1:32">
      <c r="A104">
        <v>28</v>
      </c>
      <c r="B104">
        <v>3</v>
      </c>
      <c r="C104">
        <f>C32</f>
        <v>91.420346219462971</v>
      </c>
      <c r="D104">
        <f t="shared" ref="D104:J104" si="284">D32</f>
        <v>82.100288013813241</v>
      </c>
      <c r="E104">
        <f t="shared" si="284"/>
        <v>97.129667268586843</v>
      </c>
      <c r="F104">
        <f t="shared" si="284"/>
        <v>111.65639169878602</v>
      </c>
      <c r="G104">
        <f t="shared" si="284"/>
        <v>68.056321654715688</v>
      </c>
      <c r="H104">
        <f t="shared" si="284"/>
        <v>82.246895670980791</v>
      </c>
      <c r="I104">
        <f t="shared" si="284"/>
        <v>107.12516789475833</v>
      </c>
      <c r="J104">
        <f t="shared" si="284"/>
        <v>111.14954808400685</v>
      </c>
      <c r="K104">
        <f t="shared" ref="K104:L104" si="285">K32</f>
        <v>73.214816791910138</v>
      </c>
      <c r="L104">
        <f t="shared" si="285"/>
        <v>112.39361877482843</v>
      </c>
      <c r="M104">
        <f t="shared" ref="M104:N104" si="286">M32</f>
        <v>76.612972845543098</v>
      </c>
      <c r="N104">
        <f t="shared" si="286"/>
        <v>86.07702071448233</v>
      </c>
      <c r="O104">
        <f t="shared" ref="O104:P104" si="287">O32</f>
        <v>71.548725487956332</v>
      </c>
      <c r="P104">
        <f t="shared" si="287"/>
        <v>113.65025583626434</v>
      </c>
      <c r="Q104">
        <f t="shared" ref="Q104:R104" si="288">Q32</f>
        <v>133.28730431630294</v>
      </c>
      <c r="R104">
        <f t="shared" si="288"/>
        <v>154.14747953613917</v>
      </c>
      <c r="S104">
        <f t="shared" ref="S104" si="289">S32</f>
        <v>114.36235017107805</v>
      </c>
      <c r="T104">
        <f t="shared" ref="T104:U104" si="290">T32</f>
        <v>118.88729078979853</v>
      </c>
      <c r="U104">
        <f t="shared" si="290"/>
        <v>100.0597260168349</v>
      </c>
      <c r="V104">
        <f t="shared" ref="V104:W104" si="291">V32</f>
        <v>153.68357102095908</v>
      </c>
      <c r="W104">
        <f t="shared" si="291"/>
        <v>183.4690109696439</v>
      </c>
      <c r="X104">
        <f t="shared" ref="X104:Y104" si="292">X32</f>
        <v>242.0125900692897</v>
      </c>
      <c r="Y104">
        <f t="shared" si="292"/>
        <v>351.19654834970061</v>
      </c>
      <c r="Z104">
        <f t="shared" ref="Z104:AA104" si="293">Z32</f>
        <v>359.83016856054087</v>
      </c>
      <c r="AA104">
        <f t="shared" si="293"/>
        <v>311.20773906093171</v>
      </c>
      <c r="AB104">
        <f t="shared" ref="AB104:AC104" si="294">AB32</f>
        <v>567.91827036004133</v>
      </c>
      <c r="AC104">
        <f t="shared" si="294"/>
        <v>764.21440413429241</v>
      </c>
      <c r="AD104">
        <f t="shared" ref="AD104:AE104" si="295">AD32</f>
        <v>733.29484923766154</v>
      </c>
      <c r="AE104">
        <f t="shared" si="295"/>
        <v>756.83323219468309</v>
      </c>
      <c r="AF104">
        <f t="shared" ref="AF104" si="296">AF32</f>
        <v>1278.5653781579738</v>
      </c>
    </row>
    <row r="105" spans="1:32">
      <c r="A105">
        <v>49</v>
      </c>
      <c r="B105">
        <v>3</v>
      </c>
      <c r="C105">
        <f>C53</f>
        <v>69.714035378259908</v>
      </c>
      <c r="D105">
        <f t="shared" ref="D105:J105" si="297">D53</f>
        <v>64.528313104734352</v>
      </c>
      <c r="E105">
        <f t="shared" si="297"/>
        <v>61.496676194020182</v>
      </c>
      <c r="F105">
        <f t="shared" si="297"/>
        <v>67.373025252559884</v>
      </c>
      <c r="G105">
        <f t="shared" si="297"/>
        <v>74.828548218304093</v>
      </c>
      <c r="H105">
        <f t="shared" si="297"/>
        <v>108.23415010147552</v>
      </c>
      <c r="I105">
        <f t="shared" si="297"/>
        <v>123.6960219448933</v>
      </c>
      <c r="J105">
        <f t="shared" si="297"/>
        <v>169.12240451825053</v>
      </c>
      <c r="K105">
        <f t="shared" ref="K105:L105" si="298">K53</f>
        <v>119.05065360778521</v>
      </c>
      <c r="L105">
        <f t="shared" si="298"/>
        <v>188.53849431498665</v>
      </c>
      <c r="M105">
        <f t="shared" ref="M105:N105" si="299">M53</f>
        <v>177.82671056379667</v>
      </c>
      <c r="N105">
        <f t="shared" si="299"/>
        <v>243.59595276669896</v>
      </c>
      <c r="O105">
        <f t="shared" ref="O105:P105" si="300">O53</f>
        <v>242.34245729791661</v>
      </c>
      <c r="P105">
        <f t="shared" si="300"/>
        <v>303.5658149310745</v>
      </c>
      <c r="Q105">
        <f t="shared" ref="Q105:R105" si="301">Q53</f>
        <v>450.67193813296774</v>
      </c>
      <c r="R105">
        <f t="shared" si="301"/>
        <v>331.54483910394526</v>
      </c>
      <c r="S105">
        <f t="shared" ref="S105" si="302">S53</f>
        <v>347.87483771730496</v>
      </c>
      <c r="T105" s="18" t="s">
        <v>47</v>
      </c>
      <c r="U105" s="15"/>
      <c r="V105" s="15"/>
      <c r="W105" s="15"/>
      <c r="X105" s="15"/>
      <c r="Y105" s="15"/>
      <c r="Z105" s="15"/>
      <c r="AA105" s="15"/>
      <c r="AB105" s="15"/>
      <c r="AC105" s="15"/>
      <c r="AD105" s="15"/>
      <c r="AE105" s="15"/>
      <c r="AF105" s="15"/>
    </row>
    <row r="106" spans="1:32">
      <c r="A106">
        <v>23</v>
      </c>
      <c r="B106">
        <v>3</v>
      </c>
      <c r="C106">
        <f>C27</f>
        <v>158.6661369695525</v>
      </c>
      <c r="D106">
        <f t="shared" ref="D106:J106" si="303">D27</f>
        <v>110.98618526602021</v>
      </c>
      <c r="E106">
        <f t="shared" si="303"/>
        <v>100.5508616683461</v>
      </c>
      <c r="F106">
        <f t="shared" si="303"/>
        <v>66.809109371240552</v>
      </c>
      <c r="G106">
        <f t="shared" si="303"/>
        <v>70.958106069081452</v>
      </c>
      <c r="H106">
        <f t="shared" si="303"/>
        <v>122.14774036544915</v>
      </c>
      <c r="I106">
        <f t="shared" si="303"/>
        <v>119.65907538503042</v>
      </c>
      <c r="J106">
        <f t="shared" si="303"/>
        <v>89.155257916224741</v>
      </c>
      <c r="K106">
        <f t="shared" ref="K106:L106" si="304">K27</f>
        <v>80.634211442138024</v>
      </c>
      <c r="L106">
        <f t="shared" si="304"/>
        <v>109.42167212453249</v>
      </c>
      <c r="M106">
        <f t="shared" ref="M106:N106" si="305">M27</f>
        <v>100.10056672133157</v>
      </c>
      <c r="N106">
        <f t="shared" si="305"/>
        <v>73.12789939516081</v>
      </c>
      <c r="O106">
        <f t="shared" ref="O106:P106" si="306">O27</f>
        <v>71.808430480653101</v>
      </c>
      <c r="P106">
        <f t="shared" si="306"/>
        <v>89.456850810969357</v>
      </c>
      <c r="Q106">
        <f t="shared" ref="Q106:R106" si="307">Q27</f>
        <v>86.830479352568304</v>
      </c>
      <c r="R106">
        <f t="shared" si="307"/>
        <v>95.001761844555347</v>
      </c>
      <c r="S106">
        <f t="shared" ref="S106" si="308">S27</f>
        <v>109.84578713276713</v>
      </c>
      <c r="T106">
        <f t="shared" ref="T106:U106" si="309">T27</f>
        <v>116.64105204248185</v>
      </c>
      <c r="U106">
        <f t="shared" si="309"/>
        <v>145.47144782447535</v>
      </c>
      <c r="V106">
        <f t="shared" ref="V106:W106" si="310">V27</f>
        <v>150.26342381875099</v>
      </c>
      <c r="W106">
        <f t="shared" si="310"/>
        <v>190.66325814636451</v>
      </c>
      <c r="X106">
        <f t="shared" ref="X106:Y106" si="311">X27</f>
        <v>189.90927590950298</v>
      </c>
      <c r="Y106">
        <f t="shared" si="311"/>
        <v>201.75308021353649</v>
      </c>
      <c r="Z106">
        <f t="shared" ref="Z106:AA106" si="312">Z27</f>
        <v>187.62847964299684</v>
      </c>
      <c r="AA106">
        <f t="shared" si="312"/>
        <v>252.79348885885864</v>
      </c>
      <c r="AB106">
        <f t="shared" ref="AB106:AC106" si="313">AB27</f>
        <v>360.21501366060573</v>
      </c>
      <c r="AC106">
        <f t="shared" si="313"/>
        <v>461.19836791759593</v>
      </c>
      <c r="AD106">
        <f t="shared" ref="AD106:AE106" si="314">AD27</f>
        <v>455.60633299420613</v>
      </c>
      <c r="AE106">
        <f t="shared" si="314"/>
        <v>517.63184395158066</v>
      </c>
      <c r="AF106">
        <f t="shared" ref="AF106" si="315">AF27</f>
        <v>565.64899326659815</v>
      </c>
    </row>
    <row r="107" spans="1:32">
      <c r="A107">
        <v>6</v>
      </c>
      <c r="B107">
        <v>4</v>
      </c>
      <c r="C107">
        <f>C10</f>
        <v>71.672294798997527</v>
      </c>
      <c r="D107">
        <f t="shared" ref="D107:J107" si="316">D10</f>
        <v>43.429376843225299</v>
      </c>
      <c r="E107">
        <f t="shared" si="316"/>
        <v>47.265261473258434</v>
      </c>
      <c r="F107">
        <f t="shared" si="316"/>
        <v>27.939230665925223</v>
      </c>
      <c r="G107">
        <f t="shared" si="316"/>
        <v>47.176249681406723</v>
      </c>
      <c r="H107">
        <f t="shared" si="316"/>
        <v>41.181043700806207</v>
      </c>
      <c r="I107">
        <f t="shared" si="316"/>
        <v>44.021567058426982</v>
      </c>
      <c r="J107">
        <f t="shared" si="316"/>
        <v>22.92106000059113</v>
      </c>
    </row>
    <row r="108" spans="1:32">
      <c r="A108">
        <v>44</v>
      </c>
      <c r="B108">
        <v>4</v>
      </c>
      <c r="C108">
        <f>C48</f>
        <v>73.400170758471944</v>
      </c>
      <c r="D108">
        <f t="shared" ref="D108:J108" si="317">D48</f>
        <v>56.110415589440485</v>
      </c>
      <c r="E108">
        <f t="shared" si="317"/>
        <v>64.212059444272967</v>
      </c>
      <c r="F108">
        <f t="shared" si="317"/>
        <v>78.138739677636536</v>
      </c>
      <c r="G108">
        <f t="shared" si="317"/>
        <v>99.523560870622234</v>
      </c>
      <c r="H108">
        <f t="shared" si="317"/>
        <v>96.509726318278453</v>
      </c>
      <c r="I108">
        <f t="shared" si="317"/>
        <v>91.48317807253477</v>
      </c>
      <c r="J108">
        <f t="shared" si="317"/>
        <v>79.587013890941421</v>
      </c>
    </row>
    <row r="109" spans="1:32">
      <c r="A109">
        <v>43</v>
      </c>
      <c r="B109">
        <v>4</v>
      </c>
      <c r="C109">
        <f>C47</f>
        <v>36.56028450615122</v>
      </c>
      <c r="D109">
        <f t="shared" ref="D109:J109" si="318">D47</f>
        <v>59.677170448816106</v>
      </c>
      <c r="E109">
        <f t="shared" si="318"/>
        <v>51.459287665800815</v>
      </c>
      <c r="F109">
        <f t="shared" si="318"/>
        <v>49.267503191146332</v>
      </c>
      <c r="G109">
        <f t="shared" si="318"/>
        <v>64.156034375283951</v>
      </c>
      <c r="H109">
        <f t="shared" si="318"/>
        <v>99.324593335894889</v>
      </c>
      <c r="I109">
        <f t="shared" si="318"/>
        <v>136.43308576009753</v>
      </c>
      <c r="J109">
        <f t="shared" si="318"/>
        <v>75.594573227004389</v>
      </c>
    </row>
    <row r="110" spans="1:32">
      <c r="A110">
        <v>16</v>
      </c>
      <c r="B110">
        <v>4</v>
      </c>
      <c r="C110">
        <f>C20</f>
        <v>32.332224393194949</v>
      </c>
      <c r="D110">
        <f t="shared" ref="D110:J110" si="319">D20</f>
        <v>65.73782627636642</v>
      </c>
      <c r="E110">
        <f t="shared" si="319"/>
        <v>87.488119414719748</v>
      </c>
      <c r="F110">
        <f t="shared" si="319"/>
        <v>50.139818751293099</v>
      </c>
      <c r="G110">
        <f t="shared" si="319"/>
        <v>21.629865419965725</v>
      </c>
      <c r="H110">
        <f t="shared" si="319"/>
        <v>47.274686251219201</v>
      </c>
      <c r="I110">
        <f t="shared" si="319"/>
        <v>41.469023027385262</v>
      </c>
      <c r="J110">
        <f t="shared" si="319"/>
        <v>41.469023027385269</v>
      </c>
      <c r="K110">
        <f t="shared" ref="K110" si="320">K20</f>
        <v>38.877209088173693</v>
      </c>
    </row>
    <row r="111" spans="1:32">
      <c r="A111">
        <v>36</v>
      </c>
      <c r="B111">
        <v>4</v>
      </c>
      <c r="C111">
        <f>C40</f>
        <v>80.047780813467924</v>
      </c>
      <c r="D111">
        <f t="shared" ref="D111:J111" si="321">D40</f>
        <v>67.434286309304909</v>
      </c>
      <c r="E111">
        <f t="shared" si="321"/>
        <v>64.038224650774339</v>
      </c>
      <c r="F111">
        <f t="shared" si="321"/>
        <v>61.223357633157867</v>
      </c>
      <c r="G111">
        <f t="shared" si="321"/>
        <v>102.50807389153253</v>
      </c>
      <c r="H111">
        <f t="shared" si="321"/>
        <v>85.59059745195151</v>
      </c>
      <c r="I111">
        <f t="shared" si="321"/>
        <v>92.714682392741963</v>
      </c>
      <c r="J111">
        <f t="shared" si="321"/>
        <v>67.003888115763104</v>
      </c>
      <c r="K111">
        <f t="shared" ref="K111" si="322">K40</f>
        <v>80.047780813467909</v>
      </c>
    </row>
    <row r="112" spans="1:32">
      <c r="A112">
        <v>9</v>
      </c>
      <c r="B112">
        <v>4</v>
      </c>
      <c r="C112">
        <f>C13</f>
        <v>48.351205333849293</v>
      </c>
      <c r="D112">
        <f t="shared" ref="D112:J112" si="323">D13</f>
        <v>71.052353848689165</v>
      </c>
      <c r="E112">
        <f t="shared" si="323"/>
        <v>101.7876019763093</v>
      </c>
      <c r="F112">
        <f t="shared" si="323"/>
        <v>55.813535083676264</v>
      </c>
      <c r="G112">
        <f t="shared" si="323"/>
        <v>83.528665473645404</v>
      </c>
      <c r="H112">
        <f t="shared" si="323"/>
        <v>80.927426756473068</v>
      </c>
      <c r="I112">
        <f t="shared" si="323"/>
        <v>138.14368295997718</v>
      </c>
      <c r="J112">
        <f t="shared" si="323"/>
        <v>87.257735953456489</v>
      </c>
      <c r="K112">
        <f t="shared" ref="K112" si="324">K13</f>
        <v>128.48328555018855</v>
      </c>
    </row>
    <row r="113" spans="1:32">
      <c r="A113">
        <v>40</v>
      </c>
      <c r="B113">
        <v>4</v>
      </c>
      <c r="C113">
        <f>C44</f>
        <v>53.834331711914686</v>
      </c>
      <c r="D113">
        <f t="shared" ref="D113:J113" si="325">D44</f>
        <v>61.166808965393273</v>
      </c>
      <c r="E113">
        <f t="shared" si="325"/>
        <v>51.93052656383928</v>
      </c>
      <c r="F113">
        <f t="shared" si="325"/>
        <v>57.336160323116125</v>
      </c>
      <c r="G113">
        <f t="shared" si="325"/>
        <v>45.411721807640461</v>
      </c>
      <c r="H113">
        <f t="shared" si="325"/>
        <v>54.419191544257991</v>
      </c>
      <c r="I113">
        <f t="shared" si="325"/>
        <v>66.242575496043159</v>
      </c>
      <c r="J113">
        <f t="shared" si="325"/>
        <v>37.091737263383486</v>
      </c>
      <c r="K113">
        <f t="shared" ref="K113:L113" si="326">K44</f>
        <v>80.932662744229035</v>
      </c>
      <c r="L113">
        <f t="shared" si="326"/>
        <v>65.615304162876427</v>
      </c>
      <c r="M113">
        <f t="shared" ref="M113:N113" si="327">M44</f>
        <v>60.147362149303383</v>
      </c>
      <c r="N113">
        <f t="shared" si="327"/>
        <v>82.730700939633593</v>
      </c>
      <c r="O113">
        <f t="shared" ref="O113:P113" si="328">O44</f>
        <v>52.082370208762789</v>
      </c>
      <c r="P113">
        <f t="shared" si="328"/>
        <v>117.10286616255954</v>
      </c>
      <c r="Q113">
        <f t="shared" ref="Q113:R113" si="329">Q44</f>
        <v>98.143354498145115</v>
      </c>
      <c r="R113">
        <f t="shared" si="329"/>
        <v>97.200876702068186</v>
      </c>
      <c r="S113">
        <f t="shared" ref="S113" si="330">S44</f>
        <v>103.0442390377452</v>
      </c>
      <c r="T113">
        <f t="shared" ref="T113:U113" si="331">T44</f>
        <v>90.053753415151419</v>
      </c>
      <c r="U113">
        <f t="shared" si="331"/>
        <v>82.246895670980763</v>
      </c>
      <c r="V113">
        <f t="shared" ref="V113:W113" si="332">V44</f>
        <v>89.573089739152181</v>
      </c>
      <c r="W113">
        <f t="shared" si="332"/>
        <v>157.4314910566917</v>
      </c>
      <c r="X113">
        <f t="shared" ref="X113:Y113" si="333">X44</f>
        <v>155.43343812900858</v>
      </c>
      <c r="Y113">
        <f t="shared" si="333"/>
        <v>149.70317312886081</v>
      </c>
      <c r="Z113">
        <f t="shared" ref="Z113:AA113" si="334">Z44</f>
        <v>93.902204415798906</v>
      </c>
      <c r="AA113">
        <f t="shared" si="334"/>
        <v>134.84972306268824</v>
      </c>
      <c r="AB113">
        <f t="shared" ref="AB113:AC113" si="335">AB44</f>
        <v>65.610591773896019</v>
      </c>
      <c r="AC113">
        <f t="shared" si="335"/>
        <v>66.171366062561816</v>
      </c>
      <c r="AD113">
        <f t="shared" ref="AD113:AE113" si="336">AD44</f>
        <v>80.320052176779043</v>
      </c>
      <c r="AE113">
        <f t="shared" si="336"/>
        <v>50.837252320390036</v>
      </c>
      <c r="AF113">
        <f t="shared" ref="AF113" si="337">AF44</f>
        <v>42.692149767182897</v>
      </c>
    </row>
    <row r="114" spans="1:32">
      <c r="A114">
        <v>17</v>
      </c>
      <c r="B114">
        <v>4</v>
      </c>
      <c r="C114">
        <f>C21</f>
        <v>20.917771085152037</v>
      </c>
      <c r="D114">
        <f t="shared" ref="D114:J114" si="338">D21</f>
        <v>50.843535505697204</v>
      </c>
      <c r="E114">
        <f t="shared" si="338"/>
        <v>20.011945203366981</v>
      </c>
      <c r="F114">
        <f t="shared" si="338"/>
        <v>36.298485118352069</v>
      </c>
      <c r="G114">
        <f t="shared" si="338"/>
        <v>37.045660571130838</v>
      </c>
      <c r="H114">
        <f t="shared" si="338"/>
        <v>73.132088185365603</v>
      </c>
      <c r="I114">
        <f t="shared" si="338"/>
        <v>76.038061389936146</v>
      </c>
      <c r="J114">
        <f t="shared" si="338"/>
        <v>72.778135413061136</v>
      </c>
      <c r="K114">
        <f t="shared" ref="K114:L114" si="339">K21</f>
        <v>92.568074735574456</v>
      </c>
      <c r="L114">
        <f t="shared" si="339"/>
        <v>120.85916377870173</v>
      </c>
      <c r="M114">
        <f t="shared" ref="M114:N114" si="340">M21</f>
        <v>111.34118523587586</v>
      </c>
      <c r="N114">
        <f t="shared" si="340"/>
        <v>195.53796274718468</v>
      </c>
      <c r="O114">
        <f t="shared" ref="O114:P114" si="341">O21</f>
        <v>156.55603390389132</v>
      </c>
      <c r="P114">
        <f t="shared" si="341"/>
        <v>213.98015882130801</v>
      </c>
      <c r="Q114">
        <f t="shared" ref="Q114:R114" si="342">Q21</f>
        <v>514.94630583153685</v>
      </c>
      <c r="R114">
        <f t="shared" si="342"/>
        <v>611.16700562568519</v>
      </c>
      <c r="S114">
        <f t="shared" ref="S114" si="343">S21</f>
        <v>826.4352174349649</v>
      </c>
      <c r="T114">
        <f t="shared" ref="T114:U114" si="344">T21</f>
        <v>1545.4122581538911</v>
      </c>
      <c r="U114">
        <f t="shared" si="344"/>
        <v>1911.6172418073413</v>
      </c>
      <c r="V114" s="18" t="s">
        <v>51</v>
      </c>
      <c r="W114" s="15"/>
      <c r="X114" s="15"/>
      <c r="Y114" s="15"/>
      <c r="Z114" s="15"/>
      <c r="AA114" s="15"/>
      <c r="AB114" s="15"/>
      <c r="AC114" s="15"/>
      <c r="AD114" s="15"/>
      <c r="AE114" s="15"/>
      <c r="AF114" s="15"/>
    </row>
    <row r="115" spans="1:32">
      <c r="A115">
        <v>1</v>
      </c>
      <c r="B115">
        <v>4</v>
      </c>
      <c r="C115">
        <f>C5</f>
        <v>32.468360074850509</v>
      </c>
      <c r="D115">
        <f t="shared" ref="D115:J115" si="345">D5</f>
        <v>51.778682918915763</v>
      </c>
      <c r="E115">
        <f t="shared" si="345"/>
        <v>47.123889803846893</v>
      </c>
      <c r="F115">
        <f t="shared" si="345"/>
        <v>44.399081775633348</v>
      </c>
      <c r="G115">
        <f t="shared" si="345"/>
        <v>56.831411103439365</v>
      </c>
      <c r="H115">
        <f t="shared" si="345"/>
        <v>68.782553156470527</v>
      </c>
      <c r="I115">
        <f t="shared" si="345"/>
        <v>80.864594903401283</v>
      </c>
      <c r="J115">
        <f t="shared" si="345"/>
        <v>91.891585117501435</v>
      </c>
      <c r="K115">
        <f t="shared" ref="K115:L115" si="346">K5</f>
        <v>107.14087585802632</v>
      </c>
      <c r="L115">
        <f t="shared" si="346"/>
        <v>114.60530000295564</v>
      </c>
      <c r="M115">
        <f t="shared" ref="M115:N115" si="347">M5</f>
        <v>92.669129299264924</v>
      </c>
      <c r="N115">
        <f t="shared" si="347"/>
        <v>86.192736043889553</v>
      </c>
      <c r="O115">
        <f t="shared" ref="O115:P115" si="348">O5</f>
        <v>74.015922918575512</v>
      </c>
      <c r="P115">
        <f t="shared" si="348"/>
        <v>128.64821916450202</v>
      </c>
      <c r="Q115">
        <f t="shared" ref="Q115:R115" si="349">Q5</f>
        <v>161.85485351294614</v>
      </c>
      <c r="R115">
        <f t="shared" si="349"/>
        <v>155.48056201881244</v>
      </c>
      <c r="S115">
        <f t="shared" ref="S115" si="350">S5</f>
        <v>188.40759462108704</v>
      </c>
      <c r="T115">
        <f t="shared" ref="T115:U115" si="351">T5</f>
        <v>214.29117649401337</v>
      </c>
      <c r="U115">
        <f t="shared" si="351"/>
        <v>238.4987186862495</v>
      </c>
      <c r="V115">
        <f t="shared" ref="V115:W115" si="352">V5</f>
        <v>283.2711263888844</v>
      </c>
      <c r="W115">
        <f t="shared" si="352"/>
        <v>398.07434672901621</v>
      </c>
      <c r="X115">
        <f t="shared" ref="X115:Y115" si="353">X5</f>
        <v>439.05328130244146</v>
      </c>
      <c r="Y115">
        <f t="shared" si="353"/>
        <v>350.73997021737887</v>
      </c>
      <c r="Z115">
        <f t="shared" ref="Z115:AA115" si="354">Z5</f>
        <v>302.0327177161227</v>
      </c>
      <c r="AA115">
        <f t="shared" si="354"/>
        <v>496.3983428047427</v>
      </c>
      <c r="AB115">
        <f t="shared" ref="AB115:AC115" si="355">AB5</f>
        <v>515.91234557251585</v>
      </c>
      <c r="AC115">
        <f t="shared" si="355"/>
        <v>443.57612752605957</v>
      </c>
      <c r="AD115">
        <f t="shared" ref="AD115:AE115" si="356">AD5</f>
        <v>400.23890406733972</v>
      </c>
      <c r="AE115">
        <f t="shared" si="356"/>
        <v>205.49785865661553</v>
      </c>
      <c r="AF115">
        <f t="shared" ref="AF115" si="357">AF5</f>
        <v>163.99532530759197</v>
      </c>
    </row>
    <row r="116" spans="1:32">
      <c r="A116">
        <v>4</v>
      </c>
      <c r="B116">
        <v>4</v>
      </c>
      <c r="C116">
        <f>C8</f>
        <v>49.963889562692067</v>
      </c>
      <c r="D116">
        <f t="shared" ref="D116:J116" si="358">D8</f>
        <v>59.522708810014606</v>
      </c>
      <c r="E116">
        <f t="shared" si="358"/>
        <v>66.868799631658746</v>
      </c>
      <c r="F116">
        <f t="shared" si="358"/>
        <v>56.033446569427547</v>
      </c>
      <c r="G116">
        <f t="shared" si="358"/>
        <v>66.915923521462588</v>
      </c>
      <c r="H116">
        <f t="shared" si="358"/>
        <v>65.659286460026664</v>
      </c>
      <c r="I116">
        <f t="shared" si="358"/>
        <v>78.141881270290099</v>
      </c>
      <c r="J116">
        <f t="shared" si="358"/>
        <v>57.499523141102785</v>
      </c>
      <c r="K116">
        <f t="shared" ref="K116:L116" si="359">K8</f>
        <v>94.342027387301471</v>
      </c>
      <c r="L116">
        <f t="shared" si="359"/>
        <v>152.17246495458241</v>
      </c>
      <c r="M116">
        <f t="shared" ref="M116:N116" si="360">M8</f>
        <v>84.194683116206448</v>
      </c>
      <c r="N116">
        <f t="shared" si="360"/>
        <v>136.53152232990999</v>
      </c>
      <c r="O116">
        <f t="shared" ref="O116:P116" si="361">O8</f>
        <v>56.96754678509491</v>
      </c>
      <c r="P116">
        <f t="shared" si="361"/>
        <v>166.28449915450776</v>
      </c>
      <c r="Q116">
        <f t="shared" ref="Q116:R116" si="362">Q8</f>
        <v>193.31162075334069</v>
      </c>
      <c r="R116">
        <f t="shared" si="362"/>
        <v>151.21532639278868</v>
      </c>
      <c r="S116" s="18" t="s">
        <v>49</v>
      </c>
      <c r="T116" s="15"/>
      <c r="U116" s="15"/>
      <c r="V116" s="15"/>
      <c r="W116" s="15"/>
      <c r="X116" s="15"/>
      <c r="Y116" s="15"/>
      <c r="Z116" s="15"/>
      <c r="AA116" s="15"/>
      <c r="AB116" s="15"/>
      <c r="AC116" s="15"/>
      <c r="AD116" s="15"/>
      <c r="AE116" s="15"/>
      <c r="AF116" s="15"/>
    </row>
    <row r="117" spans="1:32">
      <c r="A117">
        <v>53</v>
      </c>
      <c r="B117">
        <v>4</v>
      </c>
      <c r="C117">
        <f>C57</f>
        <v>74.933267973423739</v>
      </c>
      <c r="D117">
        <f t="shared" ref="D117:J117" si="363">D57</f>
        <v>67.073003154142071</v>
      </c>
      <c r="E117">
        <f t="shared" si="363"/>
        <v>57.027237045513118</v>
      </c>
      <c r="F117">
        <f t="shared" si="363"/>
        <v>103.04109744509159</v>
      </c>
      <c r="G117">
        <f t="shared" si="363"/>
        <v>95.020087801701266</v>
      </c>
      <c r="H117">
        <f t="shared" si="363"/>
        <v>150.08958902525234</v>
      </c>
      <c r="I117">
        <f t="shared" si="363"/>
        <v>131.76782066951668</v>
      </c>
      <c r="J117">
        <f t="shared" si="363"/>
        <v>119.53131728378442</v>
      </c>
      <c r="K117">
        <f t="shared" ref="K117:L117" si="364">K57</f>
        <v>153.05839408289469</v>
      </c>
      <c r="L117">
        <f t="shared" si="364"/>
        <v>202.03896514501312</v>
      </c>
      <c r="M117">
        <f t="shared" ref="M117:N117" si="365">M57</f>
        <v>153.11808434331289</v>
      </c>
      <c r="N117">
        <f t="shared" si="365"/>
        <v>171.18119490390302</v>
      </c>
      <c r="O117">
        <f t="shared" ref="O117:P117" si="366">O57</f>
        <v>173.1645870658694</v>
      </c>
      <c r="P117">
        <f t="shared" si="366"/>
        <v>240.52033355883449</v>
      </c>
      <c r="Q117">
        <f t="shared" ref="Q117:R117" si="367">Q57</f>
        <v>316.35838021649215</v>
      </c>
      <c r="R117">
        <f t="shared" si="367"/>
        <v>268.30772057983626</v>
      </c>
      <c r="S117">
        <f t="shared" ref="S117" si="368">S57</f>
        <v>162.64653486165076</v>
      </c>
      <c r="T117">
        <f t="shared" ref="T117:U117" si="369">T57</f>
        <v>184.10989587097623</v>
      </c>
      <c r="U117">
        <f t="shared" si="369"/>
        <v>98.074239459766133</v>
      </c>
      <c r="V117">
        <f t="shared" ref="V117:W117" si="370">V57</f>
        <v>120.39839685617524</v>
      </c>
      <c r="W117">
        <f t="shared" si="370"/>
        <v>287.92696670150457</v>
      </c>
      <c r="X117">
        <f t="shared" ref="X117:Y117" si="371">X57</f>
        <v>112.72034441080177</v>
      </c>
      <c r="Y117">
        <f t="shared" si="371"/>
        <v>148.15122635798744</v>
      </c>
      <c r="Z117">
        <f t="shared" ref="Z117:AA117" si="372">Z57</f>
        <v>130.79392694690384</v>
      </c>
      <c r="AA117">
        <f t="shared" si="372"/>
        <v>122.88967983047193</v>
      </c>
      <c r="AB117">
        <f t="shared" ref="AB117:AC117" si="373">AB57</f>
        <v>114.90375130504668</v>
      </c>
      <c r="AC117">
        <f t="shared" si="373"/>
        <v>191.58688638651989</v>
      </c>
      <c r="AD117">
        <f t="shared" ref="AD117:AE117" si="374">AD57</f>
        <v>103.85686433747375</v>
      </c>
      <c r="AE117">
        <f t="shared" si="374"/>
        <v>124.1557416698686</v>
      </c>
      <c r="AF117">
        <f t="shared" ref="AF117" si="375">AF57</f>
        <v>143.21683149674908</v>
      </c>
    </row>
    <row r="118" spans="1:32">
      <c r="A118">
        <v>8</v>
      </c>
      <c r="B118">
        <v>4</v>
      </c>
      <c r="C118">
        <f>C12</f>
        <v>44.401176170735745</v>
      </c>
      <c r="D118">
        <f t="shared" ref="D118:J118" si="376">D12</f>
        <v>80.573473984168615</v>
      </c>
      <c r="E118">
        <f t="shared" si="376"/>
        <v>74.371970085982369</v>
      </c>
      <c r="F118">
        <f t="shared" si="376"/>
        <v>73.626365429530367</v>
      </c>
      <c r="G118">
        <f t="shared" si="376"/>
        <v>64.406838188795547</v>
      </c>
      <c r="H118">
        <f t="shared" si="376"/>
        <v>74.813887452587323</v>
      </c>
      <c r="I118">
        <f t="shared" si="376"/>
        <v>119.97742344059418</v>
      </c>
      <c r="J118">
        <f t="shared" si="376"/>
        <v>103.24530096757496</v>
      </c>
      <c r="K118">
        <f t="shared" ref="K118:L118" si="377">K12</f>
        <v>168.54644586509238</v>
      </c>
      <c r="L118">
        <f t="shared" si="377"/>
        <v>178.1283034585413</v>
      </c>
      <c r="M118">
        <f t="shared" ref="M118:N118" si="378">M12</f>
        <v>111.61031500653337</v>
      </c>
      <c r="N118">
        <f t="shared" si="378"/>
        <v>184.07114956158196</v>
      </c>
      <c r="O118">
        <f t="shared" ref="O118:P118" si="379">O12</f>
        <v>136.69697954299909</v>
      </c>
      <c r="P118">
        <f t="shared" si="379"/>
        <v>264.57236691471803</v>
      </c>
      <c r="Q118">
        <f t="shared" ref="Q118:R118" si="380">Q12</f>
        <v>224.38511368999738</v>
      </c>
      <c r="R118">
        <f t="shared" si="380"/>
        <v>220.43089573667902</v>
      </c>
      <c r="S118">
        <f t="shared" ref="S118" si="381">S12</f>
        <v>269.494195405342</v>
      </c>
      <c r="T118">
        <f t="shared" ref="T118:U118" si="382">T12</f>
        <v>293.73891311064557</v>
      </c>
      <c r="U118">
        <f t="shared" si="382"/>
        <v>397.07217867252103</v>
      </c>
      <c r="V118">
        <f t="shared" ref="V118:W118" si="383">V12</f>
        <v>361.12607553014669</v>
      </c>
      <c r="W118">
        <f t="shared" si="383"/>
        <v>477.83624261100749</v>
      </c>
      <c r="X118">
        <f t="shared" ref="X118:Y118" si="384">X12</f>
        <v>638.13600776042665</v>
      </c>
      <c r="Y118">
        <f t="shared" si="384"/>
        <v>774.4622793703021</v>
      </c>
      <c r="Z118">
        <f t="shared" ref="Z118:AA118" si="385">Z12</f>
        <v>711.03823608330447</v>
      </c>
      <c r="AA118">
        <f t="shared" si="385"/>
        <v>889.65191560682558</v>
      </c>
      <c r="AB118">
        <f t="shared" ref="AB118:AC118" si="386">AB12</f>
        <v>876.57765418013594</v>
      </c>
      <c r="AC118">
        <f t="shared" si="386"/>
        <v>916.84240002364515</v>
      </c>
      <c r="AD118" s="18" t="s">
        <v>64</v>
      </c>
      <c r="AE118" s="18"/>
      <c r="AF118" s="18"/>
    </row>
    <row r="119" spans="1:32">
      <c r="A119">
        <v>45</v>
      </c>
      <c r="B119">
        <v>4</v>
      </c>
      <c r="C119">
        <f>C49</f>
        <v>61.927074387561994</v>
      </c>
      <c r="D119">
        <f t="shared" ref="D119:J119" si="387">D49</f>
        <v>64.465481251662553</v>
      </c>
      <c r="E119">
        <f t="shared" si="387"/>
        <v>53.297119368150838</v>
      </c>
      <c r="F119">
        <f t="shared" si="387"/>
        <v>58.862974352760745</v>
      </c>
      <c r="G119">
        <f t="shared" si="387"/>
        <v>58.920570218076563</v>
      </c>
      <c r="H119">
        <f t="shared" si="387"/>
        <v>94.298045090151234</v>
      </c>
      <c r="I119">
        <f t="shared" si="387"/>
        <v>119.69886889197589</v>
      </c>
      <c r="J119">
        <f t="shared" si="387"/>
        <v>97.365810316381655</v>
      </c>
      <c r="K119">
        <f t="shared" ref="K119:L119" si="388">K49</f>
        <v>99.184268864034536</v>
      </c>
      <c r="L119">
        <f t="shared" si="388"/>
        <v>134.129251147465</v>
      </c>
      <c r="M119">
        <f t="shared" ref="M119:N119" si="389">M49</f>
        <v>127.108838764243</v>
      </c>
      <c r="N119">
        <f t="shared" si="389"/>
        <v>122.4027329691655</v>
      </c>
      <c r="O119">
        <f t="shared" ref="O119:P119" si="390">O49</f>
        <v>140.54543054364657</v>
      </c>
      <c r="P119">
        <f t="shared" si="390"/>
        <v>172.4210768045198</v>
      </c>
      <c r="Q119">
        <f t="shared" ref="Q119:R119" si="391">Q49</f>
        <v>272.47033084584274</v>
      </c>
      <c r="R119">
        <f t="shared" si="391"/>
        <v>253.81136487862182</v>
      </c>
      <c r="S119">
        <f t="shared" ref="S119" si="392">S49</f>
        <v>288.99301380862266</v>
      </c>
      <c r="T119">
        <f t="shared" ref="T119:U119" si="393">T49</f>
        <v>337.28138728940019</v>
      </c>
      <c r="U119">
        <f t="shared" si="393"/>
        <v>436.32323728647202</v>
      </c>
      <c r="V119">
        <f t="shared" ref="V119:W119" si="394">V49</f>
        <v>380.65526266241204</v>
      </c>
      <c r="W119">
        <f t="shared" si="394"/>
        <v>621.41331006536814</v>
      </c>
      <c r="X119">
        <f t="shared" ref="X119:Y119" si="395">X49</f>
        <v>627.81744668971101</v>
      </c>
      <c r="Y119">
        <f t="shared" si="395"/>
        <v>717.61306590849256</v>
      </c>
      <c r="Z119">
        <f t="shared" ref="Z119:AA119" si="396">Z49</f>
        <v>854.12050269472502</v>
      </c>
      <c r="AA119">
        <f t="shared" si="396"/>
        <v>909.00098476028506</v>
      </c>
      <c r="AB119">
        <f t="shared" ref="AB119:AC119" si="397">AB49</f>
        <v>1034.6175670140731</v>
      </c>
      <c r="AC119">
        <f t="shared" si="397"/>
        <v>1173.8545242174991</v>
      </c>
      <c r="AD119">
        <f t="shared" ref="AD119:AE119" si="398">AD49</f>
        <v>1313.0129416045861</v>
      </c>
      <c r="AE119">
        <f t="shared" si="398"/>
        <v>1261.7641406465759</v>
      </c>
      <c r="AF119">
        <f t="shared" ref="AF119" si="399">AF49</f>
        <v>1381.7478472724772</v>
      </c>
    </row>
    <row r="120" spans="1:32">
      <c r="A120">
        <v>32</v>
      </c>
      <c r="B120">
        <v>4</v>
      </c>
      <c r="C120">
        <f>C36</f>
        <v>50.893800988154652</v>
      </c>
      <c r="D120">
        <f t="shared" ref="D120:J120" si="400">D36</f>
        <v>72.570790297924219</v>
      </c>
      <c r="E120">
        <f t="shared" si="400"/>
        <v>80.864594903401269</v>
      </c>
      <c r="F120">
        <f t="shared" si="400"/>
        <v>128.52150826080722</v>
      </c>
      <c r="G120">
        <f t="shared" si="400"/>
        <v>140.1652978325622</v>
      </c>
      <c r="H120">
        <f t="shared" si="400"/>
        <v>119.8831756609865</v>
      </c>
      <c r="I120">
        <f t="shared" si="400"/>
        <v>111.62078698204533</v>
      </c>
      <c r="J120">
        <f t="shared" si="400"/>
        <v>111.91871468536077</v>
      </c>
      <c r="K120">
        <f t="shared" ref="K120:L120" si="401">K36</f>
        <v>131.03792397633262</v>
      </c>
      <c r="L120">
        <f t="shared" si="401"/>
        <v>121.9189277005127</v>
      </c>
      <c r="M120">
        <f t="shared" ref="M120:N120" si="402">M36</f>
        <v>107.49273423522835</v>
      </c>
      <c r="N120">
        <f t="shared" si="402"/>
        <v>166.53006698026337</v>
      </c>
      <c r="O120">
        <f t="shared" ref="O120:P120" si="403">O36</f>
        <v>164.17963207660259</v>
      </c>
      <c r="P120">
        <f t="shared" si="403"/>
        <v>230.30230345303374</v>
      </c>
      <c r="Q120">
        <f t="shared" ref="Q120:R120" si="404">Q36</f>
        <v>266.62696851016574</v>
      </c>
      <c r="R120">
        <f t="shared" si="404"/>
        <v>351.77041260775627</v>
      </c>
      <c r="S120">
        <f t="shared" ref="S120" si="405">S36</f>
        <v>290.13393554065135</v>
      </c>
      <c r="T120">
        <f t="shared" ref="T120:U120" si="406">T36</f>
        <v>374.28934874868793</v>
      </c>
      <c r="U120">
        <f t="shared" si="406"/>
        <v>372.73687837903896</v>
      </c>
      <c r="V120">
        <f t="shared" ref="V120:W120" si="407">V36</f>
        <v>457.13000543119705</v>
      </c>
      <c r="W120">
        <f t="shared" si="407"/>
        <v>438.96845830079451</v>
      </c>
      <c r="X120">
        <f t="shared" ref="X120:Y120" si="408">X36</f>
        <v>550.55573496120167</v>
      </c>
      <c r="Y120">
        <f t="shared" si="408"/>
        <v>526.86393756292989</v>
      </c>
      <c r="Z120">
        <f t="shared" ref="Z120:AA120" si="409">Z36</f>
        <v>656.26613896429342</v>
      </c>
      <c r="AA120">
        <f t="shared" si="409"/>
        <v>686.66837827063307</v>
      </c>
      <c r="AB120">
        <f t="shared" ref="AB120:AC120" si="410">AB36</f>
        <v>625.82410615100832</v>
      </c>
      <c r="AC120">
        <f t="shared" si="410"/>
        <v>665.54012047769038</v>
      </c>
      <c r="AD120">
        <f t="shared" ref="AD120:AE120" si="411">AD36</f>
        <v>848.89289251915147</v>
      </c>
      <c r="AE120">
        <f t="shared" si="411"/>
        <v>589.29994996037351</v>
      </c>
      <c r="AF120">
        <f t="shared" ref="AF120" si="412">AF36</f>
        <v>615.81499195667129</v>
      </c>
    </row>
    <row r="122" spans="1:32">
      <c r="A122" s="10" t="s">
        <v>43</v>
      </c>
    </row>
    <row r="123" spans="1:32">
      <c r="A123" t="s">
        <v>41</v>
      </c>
      <c r="C123" s="12">
        <v>-24</v>
      </c>
      <c r="D123" s="12">
        <v>-21</v>
      </c>
      <c r="E123" s="12">
        <v>-18</v>
      </c>
      <c r="F123" s="12">
        <v>-14</v>
      </c>
      <c r="G123" s="12">
        <v>-11</v>
      </c>
      <c r="H123" s="12">
        <v>-7</v>
      </c>
      <c r="I123" s="12">
        <v>-4</v>
      </c>
      <c r="J123" s="12">
        <v>0</v>
      </c>
      <c r="K123" s="12">
        <v>3</v>
      </c>
      <c r="L123" s="12">
        <v>7</v>
      </c>
      <c r="M123" s="12">
        <v>10</v>
      </c>
      <c r="N123" s="12">
        <v>14</v>
      </c>
      <c r="O123" s="12">
        <v>17</v>
      </c>
      <c r="P123" s="12">
        <v>21</v>
      </c>
      <c r="Q123" s="12">
        <v>24</v>
      </c>
      <c r="R123" s="12">
        <v>28</v>
      </c>
      <c r="S123" s="12">
        <v>31</v>
      </c>
      <c r="T123" s="12">
        <v>35</v>
      </c>
      <c r="U123" s="12">
        <v>38</v>
      </c>
      <c r="V123" s="12">
        <v>42</v>
      </c>
      <c r="W123" s="12">
        <v>45</v>
      </c>
      <c r="X123" s="12">
        <v>49</v>
      </c>
      <c r="Y123" s="12">
        <v>52</v>
      </c>
      <c r="Z123" s="12">
        <v>56</v>
      </c>
      <c r="AA123" s="12">
        <v>59</v>
      </c>
      <c r="AB123" s="12">
        <v>63</v>
      </c>
      <c r="AC123" s="12">
        <v>67</v>
      </c>
      <c r="AD123" s="12">
        <v>71</v>
      </c>
      <c r="AE123" s="12">
        <v>74</v>
      </c>
      <c r="AF123" s="12">
        <v>78</v>
      </c>
    </row>
    <row r="124" spans="1:32">
      <c r="A124" t="s">
        <v>42</v>
      </c>
      <c r="C124">
        <v>3</v>
      </c>
      <c r="D124">
        <v>7</v>
      </c>
      <c r="E124">
        <v>10</v>
      </c>
      <c r="F124">
        <v>14</v>
      </c>
      <c r="G124">
        <v>17</v>
      </c>
      <c r="H124">
        <v>21</v>
      </c>
      <c r="I124">
        <v>24</v>
      </c>
      <c r="J124">
        <v>28</v>
      </c>
      <c r="K124">
        <v>31</v>
      </c>
      <c r="L124">
        <v>35</v>
      </c>
      <c r="M124">
        <v>38</v>
      </c>
      <c r="N124">
        <v>42</v>
      </c>
      <c r="O124">
        <v>45</v>
      </c>
      <c r="P124">
        <v>49</v>
      </c>
      <c r="Q124">
        <v>52</v>
      </c>
      <c r="R124">
        <v>56</v>
      </c>
      <c r="S124">
        <v>59</v>
      </c>
      <c r="T124">
        <v>63</v>
      </c>
      <c r="U124">
        <v>66</v>
      </c>
      <c r="V124">
        <v>70</v>
      </c>
      <c r="W124">
        <v>73</v>
      </c>
      <c r="X124">
        <v>77</v>
      </c>
      <c r="Y124">
        <v>80</v>
      </c>
      <c r="Z124">
        <v>84</v>
      </c>
      <c r="AA124">
        <v>87</v>
      </c>
      <c r="AB124">
        <v>91</v>
      </c>
      <c r="AC124">
        <v>94</v>
      </c>
      <c r="AD124">
        <v>98</v>
      </c>
      <c r="AE124">
        <v>101</v>
      </c>
      <c r="AF124">
        <v>105</v>
      </c>
    </row>
    <row r="125" spans="1:32">
      <c r="B125">
        <v>1</v>
      </c>
      <c r="C125">
        <f>AVERAGE(C65:C78)</f>
        <v>55.355124355639951</v>
      </c>
      <c r="D125">
        <f t="shared" ref="D125:J125" si="413">AVERAGE(D65:D78)</f>
        <v>61.864130334752574</v>
      </c>
      <c r="E125">
        <f t="shared" si="413"/>
        <v>57.652189584102231</v>
      </c>
      <c r="F125">
        <f t="shared" si="413"/>
        <v>61.317081813989979</v>
      </c>
      <c r="G125">
        <f t="shared" si="413"/>
        <v>74.440486725760664</v>
      </c>
      <c r="H125">
        <f t="shared" si="413"/>
        <v>75.745182674813989</v>
      </c>
      <c r="I125">
        <f t="shared" si="413"/>
        <v>95.297520352943295</v>
      </c>
      <c r="J125">
        <f t="shared" si="413"/>
        <v>87.489465811571264</v>
      </c>
      <c r="K125">
        <f t="shared" ref="K125:L125" si="414">AVERAGE(K65:K78)</f>
        <v>97.186263536240133</v>
      </c>
      <c r="L125">
        <f t="shared" si="414"/>
        <v>74.09053574409829</v>
      </c>
      <c r="M125">
        <f t="shared" ref="M125:N125" si="415">AVERAGE(M65:M78)</f>
        <v>73.880965334165069</v>
      </c>
      <c r="N125">
        <f t="shared" si="415"/>
        <v>86.698532461117523</v>
      </c>
      <c r="O125">
        <f t="shared" ref="O125:P125" si="416">AVERAGE(O65:O78)</f>
        <v>85.436135813150017</v>
      </c>
      <c r="P125">
        <f t="shared" si="416"/>
        <v>77.471216688595646</v>
      </c>
      <c r="Q125">
        <f t="shared" ref="Q125:R125" si="417">AVERAGE(Q65:Q78)</f>
        <v>83.96665584943338</v>
      </c>
      <c r="R125">
        <f t="shared" si="417"/>
        <v>67.051404704648661</v>
      </c>
      <c r="S125">
        <f t="shared" ref="S125:T125" si="418">AVERAGE(S65:S78)</f>
        <v>60.677505909596661</v>
      </c>
      <c r="T125">
        <f t="shared" si="418"/>
        <v>61.707359251351569</v>
      </c>
      <c r="U125">
        <f t="shared" ref="U125:V125" si="419">AVERAGE(U65:U78)</f>
        <v>65.509733559746408</v>
      </c>
      <c r="V125">
        <f t="shared" si="419"/>
        <v>52.672007879933417</v>
      </c>
      <c r="W125">
        <f t="shared" ref="W125:X125" si="420">AVERAGE(W65:W78)</f>
        <v>74.892296369233165</v>
      </c>
      <c r="X125">
        <f t="shared" si="420"/>
        <v>76.423729288076842</v>
      </c>
      <c r="Y125">
        <f t="shared" ref="Y125:Z125" si="421">AVERAGE(Y65:Y78)</f>
        <v>84.79023932353698</v>
      </c>
      <c r="Z125">
        <f t="shared" si="421"/>
        <v>61.660413011132292</v>
      </c>
      <c r="AA125">
        <f t="shared" ref="AA125" si="422">AVERAGE(AA65:AA78)</f>
        <v>79.624862602434661</v>
      </c>
      <c r="AB125">
        <f t="shared" ref="AB125:AC125" si="423">AVERAGE(AB65:AB78)</f>
        <v>72.169788435640996</v>
      </c>
      <c r="AC125">
        <f t="shared" si="423"/>
        <v>71.837826811911683</v>
      </c>
      <c r="AD125">
        <f t="shared" ref="AD125:AE125" si="424">AVERAGE(AD65:AD78)</f>
        <v>61.252753964416463</v>
      </c>
      <c r="AE125">
        <f t="shared" si="424"/>
        <v>49.620558365549762</v>
      </c>
      <c r="AF125">
        <f t="shared" ref="AF125" si="425">AVERAGE(AF65:AF78)</f>
        <v>49.458242745114283</v>
      </c>
    </row>
    <row r="126" spans="1:32">
      <c r="B126">
        <v>2</v>
      </c>
      <c r="C126">
        <f>AVERAGE(C79:C92)</f>
        <v>60.579705138297406</v>
      </c>
      <c r="D126">
        <f t="shared" ref="D126:J126" si="426">AVERAGE(D79:D92)</f>
        <v>61.683825356384041</v>
      </c>
      <c r="E126">
        <f t="shared" si="426"/>
        <v>67.40459077874597</v>
      </c>
      <c r="F126">
        <f t="shared" si="426"/>
        <v>63.640065181844363</v>
      </c>
      <c r="G126">
        <f t="shared" si="426"/>
        <v>77.088288334048713</v>
      </c>
      <c r="H126">
        <f t="shared" si="426"/>
        <v>83.755308943654384</v>
      </c>
      <c r="I126">
        <f t="shared" si="426"/>
        <v>93.013208494658087</v>
      </c>
      <c r="J126">
        <f t="shared" si="426"/>
        <v>93.970646255752101</v>
      </c>
      <c r="K126">
        <f t="shared" ref="K126:L126" si="427">AVERAGE(K79:K92)</f>
        <v>80.567523998082265</v>
      </c>
      <c r="L126">
        <f t="shared" si="427"/>
        <v>82.018148455891279</v>
      </c>
      <c r="M126">
        <f t="shared" ref="M126:N126" si="428">AVERAGE(M79:M92)</f>
        <v>68.609045612206643</v>
      </c>
      <c r="N126">
        <f t="shared" si="428"/>
        <v>82.649346779875017</v>
      </c>
      <c r="O126">
        <f t="shared" ref="O126:P126" si="429">AVERAGE(O79:O92)</f>
        <v>66.445470021587525</v>
      </c>
      <c r="P126">
        <f t="shared" si="429"/>
        <v>95.612932515372449</v>
      </c>
      <c r="Q126">
        <f t="shared" ref="Q126:R126" si="430">AVERAGE(Q79:Q92)</f>
        <v>103.1807019686355</v>
      </c>
      <c r="R126">
        <f t="shared" si="430"/>
        <v>97.461890691703928</v>
      </c>
      <c r="S126">
        <f t="shared" ref="S126:T126" si="431">AVERAGE(S79:S92)</f>
        <v>99.002972787983637</v>
      </c>
      <c r="T126">
        <f t="shared" si="431"/>
        <v>105.81185126586391</v>
      </c>
      <c r="U126">
        <f t="shared" ref="U126:V126" si="432">AVERAGE(U79:U92)</f>
        <v>113.74790700791344</v>
      </c>
      <c r="V126">
        <f t="shared" si="432"/>
        <v>93.940688925805375</v>
      </c>
      <c r="W126">
        <f t="shared" ref="W126:X126" si="433">AVERAGE(W79:W92)</f>
        <v>159.24837880801778</v>
      </c>
      <c r="X126">
        <f t="shared" si="433"/>
        <v>154.84798924804275</v>
      </c>
      <c r="Y126">
        <f t="shared" ref="Y126:Z126" si="434">AVERAGE(Y79:Y92)</f>
        <v>146.97856145018812</v>
      </c>
      <c r="Z126">
        <f t="shared" si="434"/>
        <v>143.98115480942869</v>
      </c>
      <c r="AA126">
        <f t="shared" ref="AA126" si="435">AVERAGE(AA79:AA92)</f>
        <v>138.28132398811258</v>
      </c>
      <c r="AB126">
        <f t="shared" ref="AB126:AC126" si="436">AVERAGE(AB79:AB92)</f>
        <v>141.14711098665595</v>
      </c>
      <c r="AC126">
        <f t="shared" si="436"/>
        <v>146.52296506557065</v>
      </c>
      <c r="AD126">
        <f t="shared" ref="AD126:AE126" si="437">AVERAGE(AD79:AD92)</f>
        <v>132.21772291744952</v>
      </c>
      <c r="AE126">
        <f t="shared" si="437"/>
        <v>150.65058771339341</v>
      </c>
      <c r="AF126">
        <f t="shared" ref="AF126" si="438">AVERAGE(AF79:AF92)</f>
        <v>144.16260048512979</v>
      </c>
    </row>
    <row r="127" spans="1:32">
      <c r="B127">
        <v>3</v>
      </c>
      <c r="C127">
        <f>AVERAGE(C93:C106)</f>
        <v>64.409156983373208</v>
      </c>
      <c r="D127">
        <f t="shared" ref="D127:J127" si="439">AVERAGE(D93:D106)</f>
        <v>61.33335077594608</v>
      </c>
      <c r="E127">
        <f t="shared" si="439"/>
        <v>63.370224812848548</v>
      </c>
      <c r="F127">
        <f t="shared" si="439"/>
        <v>64.019487294590419</v>
      </c>
      <c r="G127">
        <f t="shared" si="439"/>
        <v>72.317592890009891</v>
      </c>
      <c r="H127">
        <f t="shared" si="439"/>
        <v>87.78260632608125</v>
      </c>
      <c r="I127">
        <f t="shared" si="439"/>
        <v>92.956360627593128</v>
      </c>
      <c r="J127">
        <f t="shared" si="439"/>
        <v>100.99083423949885</v>
      </c>
      <c r="K127">
        <f t="shared" ref="K127:L127" si="440">AVERAGE(K93:K106)</f>
        <v>86.830860151677825</v>
      </c>
      <c r="L127">
        <f t="shared" si="440"/>
        <v>132.73156966585231</v>
      </c>
      <c r="M127">
        <f t="shared" ref="M127:N127" si="441">AVERAGE(M93:M106)</f>
        <v>108.41884956956785</v>
      </c>
      <c r="N127">
        <f t="shared" si="441"/>
        <v>119.16054390081389</v>
      </c>
      <c r="O127">
        <f t="shared" ref="O127:P127" si="442">AVERAGE(O93:O106)</f>
        <v>116.64497903329881</v>
      </c>
      <c r="P127">
        <f t="shared" si="442"/>
        <v>160.58794082553911</v>
      </c>
      <c r="Q127">
        <f t="shared" ref="Q127:R127" si="443">AVERAGE(Q93:Q106)</f>
        <v>198.8570553857023</v>
      </c>
      <c r="R127">
        <f t="shared" si="443"/>
        <v>182.65841461517078</v>
      </c>
      <c r="S127">
        <f t="shared" ref="S127:T127" si="444">AVERAGE(S93:S106)</f>
        <v>191.54957997375854</v>
      </c>
      <c r="T127">
        <f t="shared" si="444"/>
        <v>174.82020639431119</v>
      </c>
      <c r="U127">
        <f t="shared" ref="U127:V127" si="445">AVERAGE(U93:U106)</f>
        <v>199.95626374860831</v>
      </c>
      <c r="V127">
        <f t="shared" si="445"/>
        <v>270.86733319434853</v>
      </c>
      <c r="W127">
        <f t="shared" ref="W127:X127" si="446">AVERAGE(W93:W106)</f>
        <v>323.45680881727827</v>
      </c>
      <c r="X127">
        <f t="shared" si="446"/>
        <v>385.51713909323001</v>
      </c>
      <c r="Y127">
        <f t="shared" ref="Y127:Z127" si="447">AVERAGE(Y93:Y106)</f>
        <v>448.60372296935452</v>
      </c>
      <c r="Z127">
        <f t="shared" si="447"/>
        <v>408.48427578607385</v>
      </c>
      <c r="AA127">
        <f t="shared" ref="AA127" si="448">AVERAGE(AA93:AA106)</f>
        <v>575.26320926437904</v>
      </c>
      <c r="AB127">
        <f t="shared" ref="AB127:AC127" si="449">AVERAGE(AB93:AB106)</f>
        <v>766.1514054447407</v>
      </c>
      <c r="AC127">
        <f t="shared" si="449"/>
        <v>909.60102895712066</v>
      </c>
      <c r="AD127">
        <f t="shared" ref="AD127:AE127" si="450">AVERAGE(AD93:AD106)</f>
        <v>750.62413611425063</v>
      </c>
      <c r="AE127">
        <f t="shared" si="450"/>
        <v>831.17810604402837</v>
      </c>
      <c r="AF127">
        <f t="shared" ref="AF127" si="451">AVERAGE(AF93:AF106)</f>
        <v>1143.5132841685167</v>
      </c>
    </row>
    <row r="128" spans="1:32">
      <c r="B128">
        <v>4</v>
      </c>
      <c r="C128">
        <f>AVERAGE(C107:C120)</f>
        <v>52.264545182758454</v>
      </c>
      <c r="D128">
        <f t="shared" ref="D128:J128" si="452">AVERAGE(D107:D120)</f>
        <v>62.245422443125754</v>
      </c>
      <c r="E128">
        <f t="shared" si="452"/>
        <v>61.981902659349643</v>
      </c>
      <c r="F128">
        <f t="shared" si="452"/>
        <v>62.902950305539591</v>
      </c>
      <c r="G128">
        <f t="shared" si="452"/>
        <v>70.231425768376099</v>
      </c>
      <c r="H128">
        <f t="shared" si="452"/>
        <v>82.277563599265818</v>
      </c>
      <c r="I128">
        <f t="shared" si="452"/>
        <v>94.901230879640465</v>
      </c>
      <c r="J128">
        <f t="shared" si="452"/>
        <v>76.082529885949469</v>
      </c>
      <c r="K128">
        <f t="shared" ref="K128:L128" si="453">AVERAGE(K107:K120)</f>
        <v>106.74717717866505</v>
      </c>
      <c r="L128">
        <f t="shared" si="453"/>
        <v>136.18346004383102</v>
      </c>
      <c r="M128">
        <f t="shared" ref="M128:N128" si="454">AVERAGE(M107:M120)</f>
        <v>105.96029151874602</v>
      </c>
      <c r="N128">
        <f t="shared" si="454"/>
        <v>143.14725830944147</v>
      </c>
      <c r="O128">
        <f t="shared" ref="O128:P128" si="455">AVERAGE(O107:O120)</f>
        <v>119.27606288068029</v>
      </c>
      <c r="P128">
        <f t="shared" si="455"/>
        <v>191.72897800424792</v>
      </c>
      <c r="Q128">
        <f t="shared" ref="Q128:R128" si="456">AVERAGE(Q107:Q120)</f>
        <v>256.01211598230833</v>
      </c>
      <c r="R128">
        <f t="shared" si="456"/>
        <v>263.67302056778101</v>
      </c>
      <c r="S128">
        <f t="shared" ref="S128:T128" si="457">AVERAGE(S107:S120)</f>
        <v>304.16496153000918</v>
      </c>
      <c r="T128">
        <f t="shared" si="457"/>
        <v>434.16810472610945</v>
      </c>
      <c r="U128">
        <f t="shared" ref="U128:V128" si="458">AVERAGE(U107:U120)</f>
        <v>505.22419856605291</v>
      </c>
      <c r="V128">
        <f t="shared" si="458"/>
        <v>282.02565943466124</v>
      </c>
      <c r="W128">
        <f t="shared" ref="W128:X128" si="459">AVERAGE(W107:W120)</f>
        <v>396.94180257739708</v>
      </c>
      <c r="X128">
        <f t="shared" si="459"/>
        <v>420.61937554226523</v>
      </c>
      <c r="Y128">
        <f t="shared" ref="Y128:Z128" si="460">AVERAGE(Y107:Y120)</f>
        <v>444.58894209099191</v>
      </c>
      <c r="Z128">
        <f t="shared" si="460"/>
        <v>458.02562113685809</v>
      </c>
      <c r="AA128">
        <f t="shared" ref="AA128" si="461">AVERAGE(AA107:AA120)</f>
        <v>539.90983738927446</v>
      </c>
      <c r="AB128">
        <f t="shared" ref="AB128:AC128" si="462">AVERAGE(AB107:AB120)</f>
        <v>538.90766933277939</v>
      </c>
      <c r="AC128">
        <f t="shared" si="462"/>
        <v>576.26190411566267</v>
      </c>
      <c r="AD128">
        <f t="shared" ref="AD128:AE128" si="463">AVERAGE(AD107:AD120)</f>
        <v>549.26433094106596</v>
      </c>
      <c r="AE128">
        <f t="shared" si="463"/>
        <v>446.31098865076473</v>
      </c>
      <c r="AF128">
        <f t="shared" ref="AF128" si="464">AVERAGE(AF107:AF120)</f>
        <v>469.4934291601345</v>
      </c>
    </row>
    <row r="130" spans="1:32">
      <c r="A130" s="10" t="s">
        <v>44</v>
      </c>
    </row>
    <row r="131" spans="1:32">
      <c r="A131" t="s">
        <v>41</v>
      </c>
      <c r="C131" s="12">
        <v>-24</v>
      </c>
      <c r="D131" s="12">
        <v>-21</v>
      </c>
      <c r="E131" s="12">
        <v>-18</v>
      </c>
      <c r="F131" s="12">
        <v>-14</v>
      </c>
      <c r="G131" s="12">
        <v>-11</v>
      </c>
      <c r="H131" s="12">
        <v>-7</v>
      </c>
      <c r="I131" s="12">
        <v>-4</v>
      </c>
      <c r="J131" s="12">
        <v>0</v>
      </c>
      <c r="K131" s="12">
        <v>3</v>
      </c>
      <c r="L131" s="12">
        <v>7</v>
      </c>
      <c r="M131" s="12">
        <v>10</v>
      </c>
      <c r="N131" s="12">
        <v>14</v>
      </c>
      <c r="O131" s="12">
        <v>17</v>
      </c>
      <c r="P131" s="12">
        <v>21</v>
      </c>
      <c r="Q131" s="12">
        <v>24</v>
      </c>
      <c r="R131" s="12">
        <v>28</v>
      </c>
      <c r="S131" s="12">
        <v>31</v>
      </c>
      <c r="T131" s="12">
        <v>35</v>
      </c>
      <c r="U131" s="12">
        <v>38</v>
      </c>
      <c r="V131" s="12">
        <v>42</v>
      </c>
      <c r="W131" s="12">
        <v>45</v>
      </c>
      <c r="X131" s="12">
        <v>49</v>
      </c>
      <c r="Y131" s="12">
        <v>52</v>
      </c>
      <c r="Z131" s="12">
        <v>56</v>
      </c>
      <c r="AA131" s="12">
        <v>59</v>
      </c>
      <c r="AB131" s="12">
        <v>63</v>
      </c>
      <c r="AC131" s="12">
        <v>67</v>
      </c>
      <c r="AD131" s="12">
        <v>71</v>
      </c>
      <c r="AE131" s="12">
        <v>74</v>
      </c>
      <c r="AF131" s="12">
        <v>78</v>
      </c>
    </row>
    <row r="132" spans="1:32">
      <c r="A132" t="s">
        <v>42</v>
      </c>
      <c r="C132">
        <v>3</v>
      </c>
      <c r="D132">
        <v>7</v>
      </c>
      <c r="E132">
        <v>10</v>
      </c>
      <c r="F132">
        <v>14</v>
      </c>
      <c r="G132">
        <v>17</v>
      </c>
      <c r="H132">
        <v>21</v>
      </c>
      <c r="I132">
        <v>24</v>
      </c>
      <c r="J132">
        <v>28</v>
      </c>
      <c r="K132">
        <v>31</v>
      </c>
      <c r="L132">
        <v>35</v>
      </c>
      <c r="M132">
        <v>38</v>
      </c>
      <c r="N132">
        <v>42</v>
      </c>
      <c r="O132">
        <v>45</v>
      </c>
      <c r="P132">
        <v>49</v>
      </c>
      <c r="Q132">
        <v>52</v>
      </c>
      <c r="R132">
        <v>56</v>
      </c>
      <c r="S132">
        <v>59</v>
      </c>
      <c r="T132">
        <v>63</v>
      </c>
      <c r="U132">
        <v>66</v>
      </c>
      <c r="V132">
        <v>70</v>
      </c>
      <c r="W132">
        <v>73</v>
      </c>
      <c r="X132">
        <v>77</v>
      </c>
      <c r="Y132">
        <v>80</v>
      </c>
      <c r="Z132">
        <v>84</v>
      </c>
      <c r="AA132">
        <v>87</v>
      </c>
      <c r="AB132">
        <v>91</v>
      </c>
      <c r="AC132">
        <v>94</v>
      </c>
      <c r="AD132">
        <v>98</v>
      </c>
      <c r="AE132">
        <v>101</v>
      </c>
      <c r="AF132">
        <v>105</v>
      </c>
    </row>
    <row r="133" spans="1:32">
      <c r="B133">
        <v>1</v>
      </c>
      <c r="C133">
        <f>STDEV(C65:C78)</f>
        <v>12.77513942970163</v>
      </c>
      <c r="D133">
        <f t="shared" ref="D133:J133" si="465">STDEV(D65:D78)</f>
        <v>19.713587623766887</v>
      </c>
      <c r="E133">
        <f t="shared" si="465"/>
        <v>17.574331101276254</v>
      </c>
      <c r="F133">
        <f t="shared" si="465"/>
        <v>16.374806358623712</v>
      </c>
      <c r="G133">
        <f t="shared" si="465"/>
        <v>28.761890778850873</v>
      </c>
      <c r="H133">
        <f t="shared" si="465"/>
        <v>33.505338826242543</v>
      </c>
      <c r="I133">
        <f t="shared" si="465"/>
        <v>35.883838458560064</v>
      </c>
      <c r="J133">
        <f t="shared" si="465"/>
        <v>40.990127565290813</v>
      </c>
      <c r="K133">
        <f t="shared" ref="K133:L133" si="466">STDEV(K65:K78)</f>
        <v>44.082438760531268</v>
      </c>
      <c r="L133">
        <f t="shared" si="466"/>
        <v>51.124380328211785</v>
      </c>
      <c r="M133">
        <f t="shared" ref="M133:N133" si="467">STDEV(M65:M78)</f>
        <v>32.098832019805783</v>
      </c>
      <c r="N133">
        <f t="shared" si="467"/>
        <v>35.653445805849472</v>
      </c>
      <c r="O133">
        <f t="shared" ref="O133:P133" si="468">STDEV(O65:O78)</f>
        <v>37.935355279598078</v>
      </c>
      <c r="P133">
        <f t="shared" si="468"/>
        <v>32.289619701996145</v>
      </c>
      <c r="Q133">
        <f t="shared" ref="Q133:R133" si="469">STDEV(Q65:Q78)</f>
        <v>40.583928519229957</v>
      </c>
      <c r="R133">
        <f t="shared" si="469"/>
        <v>25.709446394239428</v>
      </c>
      <c r="S133">
        <f t="shared" ref="S133:T133" si="470">STDEV(S65:S78)</f>
        <v>26.072175801071783</v>
      </c>
      <c r="T133">
        <f t="shared" si="470"/>
        <v>18.569903422813994</v>
      </c>
      <c r="U133">
        <f t="shared" ref="U133:V133" si="471">STDEV(U65:U78)</f>
        <v>18.868840426367431</v>
      </c>
      <c r="V133">
        <f t="shared" si="471"/>
        <v>22.39099408711823</v>
      </c>
      <c r="W133">
        <f t="shared" ref="W133:X133" si="472">STDEV(W65:W78)</f>
        <v>35.558408178075659</v>
      </c>
      <c r="X133">
        <f t="shared" si="472"/>
        <v>22.292307443012714</v>
      </c>
      <c r="Y133">
        <f t="shared" ref="Y133:Z133" si="473">STDEV(Y65:Y78)</f>
        <v>24.210407685539064</v>
      </c>
      <c r="Z133">
        <f t="shared" si="473"/>
        <v>18.314037499599003</v>
      </c>
      <c r="AA133">
        <f t="shared" ref="AA133:AB133" si="474">STDEV(AA65:AA78)</f>
        <v>36.024006515863562</v>
      </c>
      <c r="AB133">
        <f t="shared" si="474"/>
        <v>28.317873596768319</v>
      </c>
      <c r="AC133">
        <f t="shared" ref="AC133:AD133" si="475">STDEV(AC65:AC78)</f>
        <v>40.047093101579136</v>
      </c>
      <c r="AD133">
        <f t="shared" si="475"/>
        <v>29.475763537795274</v>
      </c>
      <c r="AE133">
        <f t="shared" ref="AE133:AF133" si="476">STDEV(AE65:AE78)</f>
        <v>11.850397536156136</v>
      </c>
      <c r="AF133">
        <f t="shared" si="476"/>
        <v>7.1909135477205597</v>
      </c>
    </row>
    <row r="134" spans="1:32">
      <c r="B134">
        <v>2</v>
      </c>
      <c r="C134">
        <f>STDEV(C79:C92)</f>
        <v>13.886607427337461</v>
      </c>
      <c r="D134">
        <f t="shared" ref="D134:J134" si="477">STDEV(D79:D92)</f>
        <v>15.861546341300366</v>
      </c>
      <c r="E134">
        <f t="shared" si="477"/>
        <v>14.778287871079353</v>
      </c>
      <c r="F134">
        <f t="shared" si="477"/>
        <v>17.920895858205178</v>
      </c>
      <c r="G134">
        <f t="shared" si="477"/>
        <v>23.270751712095233</v>
      </c>
      <c r="H134">
        <f t="shared" si="477"/>
        <v>35.676713232897193</v>
      </c>
      <c r="I134">
        <f t="shared" si="477"/>
        <v>38.675372172971144</v>
      </c>
      <c r="J134">
        <f t="shared" si="477"/>
        <v>32.718502536991188</v>
      </c>
      <c r="K134">
        <f t="shared" ref="K134:L134" si="478">STDEV(K79:K92)</f>
        <v>25.49328336445971</v>
      </c>
      <c r="L134">
        <f t="shared" si="478"/>
        <v>21.555113531934776</v>
      </c>
      <c r="M134">
        <f t="shared" ref="M134:N134" si="479">STDEV(M79:M92)</f>
        <v>23.518503076988257</v>
      </c>
      <c r="N134">
        <f t="shared" si="479"/>
        <v>26.617211621630414</v>
      </c>
      <c r="O134">
        <f t="shared" ref="O134:P134" si="480">STDEV(O79:O92)</f>
        <v>24.195831659806366</v>
      </c>
      <c r="P134">
        <f t="shared" si="480"/>
        <v>34.752558882394759</v>
      </c>
      <c r="Q134">
        <f t="shared" ref="Q134:R134" si="481">STDEV(Q79:Q92)</f>
        <v>33.599338145128016</v>
      </c>
      <c r="R134">
        <f t="shared" si="481"/>
        <v>43.22162821509238</v>
      </c>
      <c r="S134">
        <f t="shared" ref="S134:T134" si="482">STDEV(S79:S92)</f>
        <v>45.258246662722158</v>
      </c>
      <c r="T134">
        <f t="shared" si="482"/>
        <v>46.961763876977656</v>
      </c>
      <c r="U134">
        <f t="shared" ref="U134:V134" si="483">STDEV(U79:U92)</f>
        <v>37.782697482444242</v>
      </c>
      <c r="V134">
        <f t="shared" si="483"/>
        <v>53.461636952650458</v>
      </c>
      <c r="W134">
        <f t="shared" ref="W134:X134" si="484">STDEV(W79:W92)</f>
        <v>75.114446672437509</v>
      </c>
      <c r="X134">
        <f t="shared" si="484"/>
        <v>81.09714355908956</v>
      </c>
      <c r="Y134">
        <f t="shared" ref="Y134:Z134" si="485">STDEV(Y79:Y92)</f>
        <v>68.674170350233794</v>
      </c>
      <c r="Z134">
        <f t="shared" si="485"/>
        <v>92.162895564388762</v>
      </c>
      <c r="AA134">
        <f t="shared" ref="AA134:AB134" si="486">STDEV(AA79:AA92)</f>
        <v>73.657102027765134</v>
      </c>
      <c r="AB134">
        <f t="shared" si="486"/>
        <v>85.324868973615935</v>
      </c>
      <c r="AC134">
        <f t="shared" ref="AC134:AD134" si="487">STDEV(AC79:AC92)</f>
        <v>103.77556533308811</v>
      </c>
      <c r="AD134">
        <f t="shared" si="487"/>
        <v>101.2536746450977</v>
      </c>
      <c r="AE134">
        <f t="shared" ref="AE134:AF134" si="488">STDEV(AE79:AE92)</f>
        <v>94.72435264799978</v>
      </c>
      <c r="AF134">
        <f t="shared" si="488"/>
        <v>84.254956234963487</v>
      </c>
    </row>
    <row r="135" spans="1:32">
      <c r="B135">
        <v>3</v>
      </c>
      <c r="C135">
        <f>STDEV(C93:C106)</f>
        <v>34.919253095994073</v>
      </c>
      <c r="D135">
        <f t="shared" ref="D135:J135" si="489">STDEV(D93:D106)</f>
        <v>19.681630029442839</v>
      </c>
      <c r="E135">
        <f t="shared" si="489"/>
        <v>19.36491312806319</v>
      </c>
      <c r="F135">
        <f t="shared" si="489"/>
        <v>24.912624855283063</v>
      </c>
      <c r="G135">
        <f t="shared" si="489"/>
        <v>21.905235782453467</v>
      </c>
      <c r="H135">
        <f t="shared" si="489"/>
        <v>33.824604025648227</v>
      </c>
      <c r="I135">
        <f t="shared" si="489"/>
        <v>38.724794917828447</v>
      </c>
      <c r="J135">
        <f t="shared" si="489"/>
        <v>37.000694430009148</v>
      </c>
      <c r="K135">
        <f t="shared" ref="K135:L135" si="490">STDEV(K93:K106)</f>
        <v>34.505877192618705</v>
      </c>
      <c r="L135">
        <f t="shared" si="490"/>
        <v>52.191220117362079</v>
      </c>
      <c r="M135">
        <f t="shared" ref="M135:N135" si="491">STDEV(M93:M106)</f>
        <v>45.220301761950466</v>
      </c>
      <c r="N135">
        <f t="shared" si="491"/>
        <v>59.458709180590148</v>
      </c>
      <c r="O135">
        <f t="shared" ref="O135:P135" si="492">STDEV(O93:O106)</f>
        <v>59.998492346005712</v>
      </c>
      <c r="P135">
        <f t="shared" si="492"/>
        <v>79.526208031386204</v>
      </c>
      <c r="Q135">
        <f t="shared" ref="Q135:R135" si="493">STDEV(Q93:Q106)</f>
        <v>124.32259935401304</v>
      </c>
      <c r="R135">
        <f t="shared" si="493"/>
        <v>89.173805557404506</v>
      </c>
      <c r="S135">
        <f t="shared" ref="S135:T135" si="494">STDEV(S93:S106)</f>
        <v>102.91829386215015</v>
      </c>
      <c r="T135">
        <f t="shared" si="494"/>
        <v>97.23357231927514</v>
      </c>
      <c r="U135">
        <f t="shared" ref="U135:V135" si="495">STDEV(U93:U106)</f>
        <v>98.305753122221674</v>
      </c>
      <c r="V135">
        <f t="shared" si="495"/>
        <v>242.70790030453762</v>
      </c>
      <c r="W135">
        <f t="shared" ref="W135:X135" si="496">STDEV(W93:W106)</f>
        <v>288.44033561744862</v>
      </c>
      <c r="X135">
        <f t="shared" si="496"/>
        <v>361.59294076489891</v>
      </c>
      <c r="Y135">
        <f t="shared" ref="Y135:Z135" si="497">STDEV(Y93:Y106)</f>
        <v>500.22762658037135</v>
      </c>
      <c r="Z135">
        <f t="shared" si="497"/>
        <v>369.45282754321784</v>
      </c>
      <c r="AA135">
        <f t="shared" ref="AA135:AB135" si="498">STDEV(AA93:AA106)</f>
        <v>425.34576169410087</v>
      </c>
      <c r="AB135">
        <f t="shared" si="498"/>
        <v>482.81371819782839</v>
      </c>
      <c r="AC135">
        <f t="shared" ref="AC135:AD135" si="499">STDEV(AC93:AC106)</f>
        <v>475.85218684140835</v>
      </c>
      <c r="AD135">
        <f t="shared" si="499"/>
        <v>230.7154864964622</v>
      </c>
      <c r="AE135">
        <f t="shared" ref="AE135:AF135" si="500">STDEV(AE93:AE106)</f>
        <v>251.98679878712861</v>
      </c>
      <c r="AF135">
        <f t="shared" si="500"/>
        <v>490.746710525938</v>
      </c>
    </row>
    <row r="136" spans="1:32">
      <c r="B136">
        <v>4</v>
      </c>
      <c r="C136">
        <f>STDEV(C107:C120)</f>
        <v>18.20340723099563</v>
      </c>
      <c r="D136">
        <f t="shared" ref="D136:J136" si="501">STDEV(D107:D120)</f>
        <v>9.742287532606186</v>
      </c>
      <c r="E136">
        <f t="shared" si="501"/>
        <v>20.169973136947224</v>
      </c>
      <c r="F136">
        <f t="shared" si="501"/>
        <v>26.359998462041499</v>
      </c>
      <c r="G136">
        <f t="shared" si="501"/>
        <v>31.110401594240095</v>
      </c>
      <c r="H136">
        <f t="shared" si="501"/>
        <v>29.023786604926283</v>
      </c>
      <c r="I136">
        <f t="shared" si="501"/>
        <v>32.335355336187824</v>
      </c>
      <c r="J136">
        <f t="shared" si="501"/>
        <v>28.733981409714019</v>
      </c>
      <c r="K136">
        <f t="shared" ref="K136:L136" si="502">STDEV(K107:K120)</f>
        <v>36.639110206273102</v>
      </c>
      <c r="L136">
        <f t="shared" si="502"/>
        <v>41.815885647896579</v>
      </c>
      <c r="M136">
        <f t="shared" ref="M136:N136" si="503">STDEV(M107:M120)</f>
        <v>27.988683523507689</v>
      </c>
      <c r="N136">
        <f t="shared" si="503"/>
        <v>43.293499073317307</v>
      </c>
      <c r="O136">
        <f t="shared" ref="O136:P136" si="504">STDEV(O107:O120)</f>
        <v>50.01685133936828</v>
      </c>
      <c r="P136">
        <f t="shared" si="504"/>
        <v>53.769650794353765</v>
      </c>
      <c r="Q136">
        <f t="shared" ref="Q136:R136" si="505">STDEV(Q107:Q120)</f>
        <v>125.23799601148227</v>
      </c>
      <c r="R136">
        <f t="shared" si="505"/>
        <v>161.49619630283328</v>
      </c>
      <c r="S136">
        <f t="shared" ref="S136:T136" si="506">STDEV(S107:S120)</f>
        <v>240.92603222111495</v>
      </c>
      <c r="T136">
        <f t="shared" si="506"/>
        <v>499.47407106226001</v>
      </c>
      <c r="U136">
        <f t="shared" ref="U136:V136" si="507">STDEV(U107:U120)</f>
        <v>636.10295989746328</v>
      </c>
      <c r="V136">
        <f t="shared" si="507"/>
        <v>148.19522342178962</v>
      </c>
      <c r="W136">
        <f t="shared" ref="W136:X136" si="508">STDEV(W107:W120)</f>
        <v>159.96769318560254</v>
      </c>
      <c r="X136">
        <f t="shared" si="508"/>
        <v>233.49226416856578</v>
      </c>
      <c r="Y136">
        <f t="shared" ref="Y136:Z136" si="509">STDEV(Y107:Y120)</f>
        <v>273.41116702912262</v>
      </c>
      <c r="Z136">
        <f t="shared" si="509"/>
        <v>323.79193060715562</v>
      </c>
      <c r="AA136">
        <f t="shared" ref="AA136:AB136" si="510">STDEV(AA107:AA120)</f>
        <v>352.12458700148204</v>
      </c>
      <c r="AB136">
        <f t="shared" si="510"/>
        <v>392.84144877002899</v>
      </c>
      <c r="AC136">
        <f t="shared" ref="AC136:AD136" si="511">STDEV(AC107:AC120)</f>
        <v>425.87682615876031</v>
      </c>
      <c r="AD136">
        <f t="shared" si="511"/>
        <v>527.63489766852365</v>
      </c>
      <c r="AE136">
        <f t="shared" ref="AE136:AF136" si="512">STDEV(AE107:AE120)</f>
        <v>500.89523081636349</v>
      </c>
      <c r="AF136">
        <f t="shared" si="512"/>
        <v>555.77939977037283</v>
      </c>
    </row>
  </sheetData>
  <sortState ref="A66:B121">
    <sortCondition ref="B66:B121"/>
  </sortState>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sheetPr>
    <tabColor theme="7"/>
  </sheetPr>
  <dimension ref="A4:AF71"/>
  <sheetViews>
    <sheetView topLeftCell="I29" zoomScale="80" zoomScaleNormal="80" workbookViewId="0">
      <selection activeCell="AA69" sqref="AA69"/>
    </sheetView>
  </sheetViews>
  <sheetFormatPr defaultRowHeight="15"/>
  <sheetData>
    <row r="4" spans="1:32">
      <c r="A4" t="s">
        <v>42</v>
      </c>
      <c r="C4">
        <v>3</v>
      </c>
      <c r="D4">
        <v>7</v>
      </c>
      <c r="E4">
        <v>10</v>
      </c>
      <c r="F4">
        <v>14</v>
      </c>
      <c r="G4">
        <v>17</v>
      </c>
      <c r="H4">
        <v>21</v>
      </c>
      <c r="I4">
        <v>24</v>
      </c>
      <c r="J4">
        <v>28</v>
      </c>
      <c r="K4">
        <v>31</v>
      </c>
      <c r="L4">
        <v>35</v>
      </c>
      <c r="M4">
        <v>38</v>
      </c>
      <c r="N4">
        <v>42</v>
      </c>
      <c r="O4">
        <v>45</v>
      </c>
      <c r="P4">
        <v>49</v>
      </c>
      <c r="Q4">
        <v>52</v>
      </c>
      <c r="R4">
        <v>56</v>
      </c>
      <c r="S4">
        <v>59</v>
      </c>
      <c r="T4">
        <v>63</v>
      </c>
      <c r="U4">
        <v>66</v>
      </c>
      <c r="V4">
        <v>70</v>
      </c>
      <c r="W4">
        <v>73</v>
      </c>
      <c r="X4">
        <v>77</v>
      </c>
      <c r="Y4">
        <v>80</v>
      </c>
      <c r="Z4">
        <v>84</v>
      </c>
      <c r="AA4">
        <v>87</v>
      </c>
      <c r="AB4">
        <v>91</v>
      </c>
      <c r="AC4">
        <v>94</v>
      </c>
      <c r="AD4">
        <v>98</v>
      </c>
      <c r="AE4">
        <v>101</v>
      </c>
      <c r="AF4">
        <v>105</v>
      </c>
    </row>
    <row r="5" spans="1:32">
      <c r="A5">
        <v>39</v>
      </c>
      <c r="B5">
        <v>1</v>
      </c>
      <c r="C5" s="14">
        <v>49.343948612383677</v>
      </c>
      <c r="D5" s="14">
        <v>63.928268907898691</v>
      </c>
      <c r="E5" s="14">
        <v>36.769724016390533</v>
      </c>
      <c r="F5" s="14">
        <v>63.409906120056384</v>
      </c>
      <c r="G5" s="14">
        <v>41.096744297934876</v>
      </c>
      <c r="H5" s="14">
        <v>36.04977569994287</v>
      </c>
      <c r="I5" s="14">
        <v>43.513152647321022</v>
      </c>
      <c r="J5" s="14">
        <v>35.683256557024059</v>
      </c>
      <c r="K5" s="14">
        <v>45.788712926071227</v>
      </c>
      <c r="L5" s="14">
        <v>21.676989309769571</v>
      </c>
      <c r="M5" s="14">
        <v>36.811088319662808</v>
      </c>
      <c r="N5" s="14">
        <v>50.950349655919261</v>
      </c>
      <c r="O5">
        <f>Groeicurves!O$65</f>
        <v>44.92477494633404</v>
      </c>
      <c r="P5">
        <f>Groeicurves!P$65</f>
        <v>34.984775790375934</v>
      </c>
      <c r="Q5">
        <f>Groeicurves!Q$65</f>
        <v>44.290173230308902</v>
      </c>
      <c r="R5">
        <f>Groeicurves!R$65</f>
        <v>24.740042147019619</v>
      </c>
      <c r="S5">
        <f>Groeicurves!S65</f>
        <v>19.75014581556783</v>
      </c>
      <c r="T5">
        <f>Groeicurves!T65</f>
        <v>30.611678816578944</v>
      </c>
      <c r="U5">
        <f>Groeicurves!U65</f>
        <v>33.778404211397444</v>
      </c>
      <c r="V5">
        <f>Groeicurves!V65</f>
        <v>16.414821615006669</v>
      </c>
      <c r="W5">
        <f>Groeicurves!W65</f>
        <v>57.13509839328637</v>
      </c>
      <c r="X5">
        <f>Groeicurves!X65</f>
        <v>38.962032089820617</v>
      </c>
      <c r="Y5">
        <f>Groeicurves!Y65</f>
        <v>58.603792958839598</v>
      </c>
      <c r="Z5">
        <f>Groeicurves!Z65</f>
        <v>50.045570971685414</v>
      </c>
      <c r="AA5">
        <f>Groeicurves!AA65</f>
        <v>36.756634047000581</v>
      </c>
      <c r="AB5">
        <f>Groeicurves!AB65</f>
        <v>50.416278904808998</v>
      </c>
      <c r="AC5">
        <f>Groeicurves!AC65</f>
        <v>44.33415552745916</v>
      </c>
      <c r="AD5">
        <f>Groeicurves!AD65</f>
        <v>20.809909737378788</v>
      </c>
      <c r="AE5">
        <f>Groeicurves!AE65</f>
        <v>61.290378276434481</v>
      </c>
      <c r="AF5">
        <f>Groeicurves!AF65</f>
        <v>45.615925330123787</v>
      </c>
    </row>
    <row r="6" spans="1:32">
      <c r="A6">
        <v>42</v>
      </c>
      <c r="B6">
        <v>1</v>
      </c>
      <c r="C6">
        <v>60.695570067354801</v>
      </c>
      <c r="D6">
        <v>63.14391794205244</v>
      </c>
      <c r="E6">
        <v>52.736345079485062</v>
      </c>
      <c r="F6">
        <v>49.18686897970418</v>
      </c>
      <c r="G6">
        <v>51.616367298480299</v>
      </c>
      <c r="H6">
        <v>48.380526865282803</v>
      </c>
      <c r="I6">
        <v>51.930526563839287</v>
      </c>
      <c r="J6">
        <v>55.119243107232911</v>
      </c>
      <c r="K6">
        <v>52.590261021093141</v>
      </c>
      <c r="L6">
        <v>45.455704104790712</v>
      </c>
      <c r="M6">
        <v>72.382294738708836</v>
      </c>
      <c r="N6">
        <v>63.18056985634432</v>
      </c>
      <c r="O6">
        <f>Groeicurves!O71</f>
        <v>113.52145053746717</v>
      </c>
      <c r="P6">
        <f>Groeicurves!P71</f>
        <v>65.973445725385645</v>
      </c>
      <c r="Q6">
        <f>Groeicurves!Q71</f>
        <v>73.513268094001162</v>
      </c>
      <c r="R6">
        <f>Groeicurves!R71</f>
        <v>63.400481342095603</v>
      </c>
      <c r="S6">
        <f>Groeicurves!S71</f>
        <v>47.274686251219208</v>
      </c>
      <c r="T6">
        <f>Groeicurves!T71</f>
        <v>76.303002370388896</v>
      </c>
      <c r="U6">
        <f>Groeicurves!U71</f>
        <v>75.632795937623072</v>
      </c>
      <c r="V6">
        <f>Groeicurves!V71</f>
        <v>73.464049809094917</v>
      </c>
      <c r="W6">
        <f>Groeicurves!W71</f>
        <v>60.187679255024449</v>
      </c>
      <c r="X6">
        <f>Groeicurves!X71</f>
        <v>107.20684930375168</v>
      </c>
      <c r="Y6">
        <f>Groeicurves!Y71</f>
        <v>112.08417189844984</v>
      </c>
      <c r="Z6">
        <f>Groeicurves!Z71</f>
        <v>56.443948009496609</v>
      </c>
      <c r="AA6">
        <f>Groeicurves!AA71</f>
        <v>81.210170095296149</v>
      </c>
      <c r="AB6">
        <f>Groeicurves!AB71</f>
        <v>102.42377448866121</v>
      </c>
      <c r="AC6">
        <f>Groeicurves!AC71</f>
        <v>86.186452858582371</v>
      </c>
      <c r="AD6">
        <f>Groeicurves!AD71</f>
        <v>87.650435035155212</v>
      </c>
      <c r="AE6">
        <f>Groeicurves!AE71</f>
        <v>62.98474391427056</v>
      </c>
      <c r="AF6">
        <f>Groeicurves!AF71</f>
        <v>58.056632238339375</v>
      </c>
    </row>
    <row r="7" spans="1:32">
      <c r="A7">
        <v>12</v>
      </c>
      <c r="B7">
        <v>1</v>
      </c>
      <c r="C7">
        <v>38.880350680827277</v>
      </c>
      <c r="D7">
        <v>46.376190752292523</v>
      </c>
      <c r="E7">
        <v>37.196457018503146</v>
      </c>
      <c r="F7">
        <v>59.112207369945537</v>
      </c>
      <c r="G7">
        <v>61.072561185785588</v>
      </c>
      <c r="H7">
        <v>47.500880922277673</v>
      </c>
      <c r="I7">
        <v>79.754565499132866</v>
      </c>
      <c r="J7">
        <v>55.690489371410663</v>
      </c>
      <c r="K7">
        <v>67.858401317539531</v>
      </c>
      <c r="L7">
        <v>59.219021520167594</v>
      </c>
      <c r="M7">
        <v>64.159699566713144</v>
      </c>
      <c r="N7">
        <v>79.353488837024585</v>
      </c>
      <c r="O7">
        <f>Groeicurves!O72</f>
        <v>78.376453521758137</v>
      </c>
      <c r="P7">
        <f>Groeicurves!P72</f>
        <v>56.6926574279058</v>
      </c>
      <c r="Q7">
        <f>Groeicurves!Q72</f>
        <v>95.56724852220151</v>
      </c>
      <c r="R7">
        <f>Groeicurves!R72</f>
        <v>79.469727765207409</v>
      </c>
      <c r="S7">
        <f>Groeicurves!S72</f>
        <v>67.355746492965167</v>
      </c>
      <c r="T7">
        <f>Groeicurves!T72</f>
        <v>76.906188159878141</v>
      </c>
      <c r="U7">
        <f>Groeicurves!U72</f>
        <v>68.513423385812999</v>
      </c>
      <c r="V7">
        <f>Groeicurves!V72</f>
        <v>57.001057106733199</v>
      </c>
      <c r="W7">
        <f>Groeicurves!W72</f>
        <v>73.513268094001162</v>
      </c>
      <c r="X7">
        <f>Groeicurves!X72</f>
        <v>70.764374522110074</v>
      </c>
      <c r="Y7">
        <f>Groeicurves!Y72</f>
        <v>98.118221756916398</v>
      </c>
      <c r="Z7">
        <f>Groeicurves!Z72</f>
        <v>80.104329481232554</v>
      </c>
      <c r="AA7">
        <f>Groeicurves!AA72</f>
        <v>74.344219350875662</v>
      </c>
      <c r="AB7">
        <f>Groeicurves!AB72</f>
        <v>78.837220444284668</v>
      </c>
      <c r="AC7">
        <f>Groeicurves!AC72</f>
        <v>55.710909723658986</v>
      </c>
      <c r="AD7">
        <f>Groeicurves!AD72</f>
        <v>47.078336710369832</v>
      </c>
      <c r="AE7">
        <f>Groeicurves!AE72</f>
        <v>36.838315455993907</v>
      </c>
      <c r="AF7">
        <f>Groeicurves!AF72</f>
        <v>37.491766727940593</v>
      </c>
    </row>
    <row r="8" spans="1:32">
      <c r="A8">
        <v>48</v>
      </c>
      <c r="B8">
        <v>1</v>
      </c>
      <c r="C8">
        <v>62.556963714606759</v>
      </c>
      <c r="D8">
        <v>59.991853312950688</v>
      </c>
      <c r="E8">
        <v>47.334376511637402</v>
      </c>
      <c r="F8">
        <v>48.20773926933537</v>
      </c>
      <c r="G8">
        <v>53.664685708620851</v>
      </c>
      <c r="H8">
        <v>48.349110938746925</v>
      </c>
      <c r="I8">
        <v>68.147427841669781</v>
      </c>
      <c r="J8">
        <v>45.02687670757571</v>
      </c>
      <c r="K8">
        <v>50.139818751293092</v>
      </c>
      <c r="L8">
        <v>37.322120724646737</v>
      </c>
      <c r="M8">
        <v>52.54418432884048</v>
      </c>
      <c r="N8">
        <v>70.24705893181897</v>
      </c>
      <c r="O8">
        <f>Groeicurves!O73</f>
        <v>110.27723252386012</v>
      </c>
      <c r="P8">
        <f>Groeicurves!P73</f>
        <v>49.989022303920784</v>
      </c>
      <c r="Q8">
        <f>Groeicurves!Q73</f>
        <v>63.447605231899466</v>
      </c>
      <c r="R8">
        <f>Groeicurves!R73</f>
        <v>42.976987501108368</v>
      </c>
      <c r="S8">
        <f>Groeicurves!S73</f>
        <v>28.62776305583699</v>
      </c>
      <c r="T8">
        <f>Groeicurves!T73</f>
        <v>35.060174014062092</v>
      </c>
      <c r="U8">
        <f>Groeicurves!U73</f>
        <v>39.414421431937541</v>
      </c>
      <c r="V8">
        <f>Groeicurves!V73</f>
        <v>26.747519852663498</v>
      </c>
      <c r="W8">
        <f>Groeicurves!W73</f>
        <v>17.784556011971819</v>
      </c>
      <c r="X8" t="str">
        <f>Groeicurves!X73</f>
        <v>plus</v>
      </c>
      <c r="Y8" t="str">
        <f>Groeicurves!Y73</f>
        <v>plus</v>
      </c>
      <c r="Z8" t="str">
        <f>Groeicurves!Z73</f>
        <v>plus</v>
      </c>
      <c r="AA8" t="str">
        <f>Groeicurves!AA73</f>
        <v>plus</v>
      </c>
      <c r="AB8" t="str">
        <f>Groeicurves!AB73</f>
        <v>plus</v>
      </c>
      <c r="AC8" t="str">
        <f>Groeicurves!AC73</f>
        <v>plus</v>
      </c>
      <c r="AD8" t="str">
        <f>Groeicurves!AD73</f>
        <v>plus</v>
      </c>
      <c r="AE8" t="str">
        <f>Groeicurves!AE73</f>
        <v>plus</v>
      </c>
      <c r="AF8" t="str">
        <f>Groeicurves!AF73</f>
        <v>plus</v>
      </c>
    </row>
    <row r="9" spans="1:32">
      <c r="A9">
        <v>55</v>
      </c>
      <c r="B9">
        <v>1</v>
      </c>
      <c r="C9">
        <v>47.781529865998351</v>
      </c>
      <c r="D9">
        <v>41.619819474757577</v>
      </c>
      <c r="E9">
        <v>50.31784233499652</v>
      </c>
      <c r="F9">
        <v>35.162275775303755</v>
      </c>
      <c r="G9">
        <v>52.621676947629034</v>
      </c>
      <c r="H9">
        <v>73.98607778836643</v>
      </c>
      <c r="I9">
        <v>75.439064390651708</v>
      </c>
      <c r="J9">
        <v>67.387162419501053</v>
      </c>
      <c r="K9">
        <v>95.595522856083818</v>
      </c>
      <c r="L9">
        <v>54.117075050737775</v>
      </c>
      <c r="M9">
        <v>72.58335666853857</v>
      </c>
      <c r="N9">
        <v>68.432265575595267</v>
      </c>
      <c r="O9">
        <f>Groeicurves!O74</f>
        <v>83.5663645854885</v>
      </c>
      <c r="P9">
        <f>Groeicurves!P74</f>
        <v>69.272118011654925</v>
      </c>
      <c r="Q9">
        <f>Groeicurves!Q74</f>
        <v>69.66586429090485</v>
      </c>
      <c r="R9">
        <f>Groeicurves!R74</f>
        <v>55.710909723658986</v>
      </c>
      <c r="S9">
        <f>Groeicurves!S74</f>
        <v>72.151911277445578</v>
      </c>
      <c r="T9">
        <f>Groeicurves!T74</f>
        <v>66.740517931637157</v>
      </c>
      <c r="U9">
        <f>Groeicurves!U74</f>
        <v>65.059242263191038</v>
      </c>
      <c r="V9">
        <f>Groeicurves!V74</f>
        <v>49.553388122623005</v>
      </c>
      <c r="W9">
        <f>Groeicurves!W74</f>
        <v>79.251910674558502</v>
      </c>
      <c r="X9">
        <f>Groeicurves!X74</f>
        <v>61.051617234761636</v>
      </c>
      <c r="Y9">
        <f>Groeicurves!Y74</f>
        <v>69.075244872029984</v>
      </c>
      <c r="Z9">
        <f>Groeicurves!Z74</f>
        <v>39.018580757585227</v>
      </c>
      <c r="AA9">
        <f>Groeicurves!AA74</f>
        <v>59.467730938576793</v>
      </c>
      <c r="AB9">
        <f>Groeicurves!AB74</f>
        <v>49.905246499825054</v>
      </c>
      <c r="AC9">
        <f>Groeicurves!AC74</f>
        <v>43.429376843225292</v>
      </c>
      <c r="AD9">
        <f>Groeicurves!AD74</f>
        <v>56.155968682917546</v>
      </c>
      <c r="AE9">
        <f>Groeicurves!AE74</f>
        <v>57.340349113320904</v>
      </c>
      <c r="AF9">
        <f>Groeicurves!AF74</f>
        <v>51.723181448702356</v>
      </c>
    </row>
    <row r="10" spans="1:32">
      <c r="A10">
        <v>30</v>
      </c>
      <c r="B10">
        <v>1</v>
      </c>
      <c r="C10">
        <v>52.946308188499984</v>
      </c>
      <c r="D10">
        <v>53.273557423248903</v>
      </c>
      <c r="E10">
        <v>89.959505635543721</v>
      </c>
      <c r="F10">
        <v>87.587603182083427</v>
      </c>
      <c r="G10">
        <v>58.188579129790149</v>
      </c>
      <c r="H10">
        <v>86.092205078974672</v>
      </c>
      <c r="I10">
        <v>113.61883990972844</v>
      </c>
      <c r="J10">
        <v>118.72392797181185</v>
      </c>
      <c r="K10">
        <v>162.59888737307131</v>
      </c>
      <c r="L10">
        <v>98.017690792001545</v>
      </c>
      <c r="M10">
        <v>80.110612666539708</v>
      </c>
      <c r="N10">
        <v>131.22118354779207</v>
      </c>
      <c r="O10">
        <f>Groeicurves!O75</f>
        <v>147.22445652517845</v>
      </c>
      <c r="P10">
        <f>Groeicurves!P75</f>
        <v>118.71764478650468</v>
      </c>
      <c r="Q10">
        <f>Groeicurves!Q75</f>
        <v>72.382294738708836</v>
      </c>
      <c r="R10">
        <f>Groeicurves!R75</f>
        <v>102.91857533160163</v>
      </c>
      <c r="S10">
        <f>Groeicurves!S75</f>
        <v>75.336962629410024</v>
      </c>
      <c r="T10">
        <f>Groeicurves!T75</f>
        <v>65.73782627636642</v>
      </c>
      <c r="U10">
        <f>Groeicurves!U75</f>
        <v>81.995568258693581</v>
      </c>
      <c r="V10">
        <f>Groeicurves!V75</f>
        <v>69.215569343890323</v>
      </c>
      <c r="W10">
        <f>Groeicurves!W75</f>
        <v>144.28392580141841</v>
      </c>
      <c r="X10">
        <f>Groeicurves!X75</f>
        <v>81.190273341823399</v>
      </c>
      <c r="Y10">
        <f>Groeicurves!Y75</f>
        <v>115.81167158193412</v>
      </c>
      <c r="Z10">
        <f>Groeicurves!Z75</f>
        <v>88.352057394456949</v>
      </c>
      <c r="AA10">
        <f>Groeicurves!AA75</f>
        <v>153.43538520132549</v>
      </c>
      <c r="AB10">
        <f>Groeicurves!AB75</f>
        <v>113.39892842397717</v>
      </c>
      <c r="AC10">
        <f>Groeicurves!AC75</f>
        <v>154.88051782197678</v>
      </c>
      <c r="AD10">
        <f>Groeicurves!AD75</f>
        <v>111.34746842118302</v>
      </c>
      <c r="AE10">
        <f>Groeicurves!AE75</f>
        <v>50.799553208546961</v>
      </c>
      <c r="AF10">
        <f>Groeicurves!AF75</f>
        <v>46.883034367071687</v>
      </c>
    </row>
    <row r="11" spans="1:32">
      <c r="A11">
        <v>46</v>
      </c>
      <c r="B11">
        <v>1</v>
      </c>
      <c r="C11">
        <v>49.613078383041213</v>
      </c>
      <c r="D11">
        <v>70.431365700829573</v>
      </c>
      <c r="E11">
        <v>48.809877861273428</v>
      </c>
      <c r="F11">
        <v>61.835968200607894</v>
      </c>
      <c r="G11">
        <v>106.26437150767475</v>
      </c>
      <c r="H11">
        <v>103.77623012603161</v>
      </c>
      <c r="I11">
        <v>129.68494474018664</v>
      </c>
      <c r="J11">
        <v>135.79324805631643</v>
      </c>
      <c r="K11">
        <v>130.84733402201488</v>
      </c>
      <c r="L11">
        <v>182.60507298990672</v>
      </c>
      <c r="M11">
        <v>145.9332619445531</v>
      </c>
      <c r="N11">
        <v>152.60600474077779</v>
      </c>
      <c r="O11">
        <f>Groeicurves!O76</f>
        <v>30.159289474462014</v>
      </c>
      <c r="P11">
        <f>Groeicurves!P76</f>
        <v>114.45450355558336</v>
      </c>
      <c r="Q11">
        <f>Groeicurves!Q76</f>
        <v>178.12830345854121</v>
      </c>
      <c r="R11">
        <f>Groeicurves!R76</f>
        <v>75.632795937623058</v>
      </c>
      <c r="S11">
        <f>Groeicurves!S76</f>
        <v>92.48744052413231</v>
      </c>
      <c r="T11">
        <f>Groeicurves!T76</f>
        <v>65.110554943199659</v>
      </c>
      <c r="U11">
        <f>Groeicurves!U76</f>
        <v>77.597338543667874</v>
      </c>
      <c r="V11">
        <f>Groeicurves!V76</f>
        <v>48.536035701635498</v>
      </c>
      <c r="W11">
        <f>Groeicurves!W76</f>
        <v>89.573089739152167</v>
      </c>
      <c r="X11">
        <f>Groeicurves!X76</f>
        <v>81.712824919870499</v>
      </c>
      <c r="Y11">
        <f>Groeicurves!Y76</f>
        <v>81.254152392446386</v>
      </c>
      <c r="Z11">
        <f>Groeicurves!Z76</f>
        <v>47.231751151620145</v>
      </c>
      <c r="AA11">
        <f>Groeicurves!AA76</f>
        <v>71.672294798997541</v>
      </c>
      <c r="AB11">
        <f>Groeicurves!AB76</f>
        <v>37.777651659417259</v>
      </c>
      <c r="AC11">
        <f>Groeicurves!AC76</f>
        <v>45.455704104790712</v>
      </c>
      <c r="AD11">
        <f>Groeicurves!AD76</f>
        <v>51.572385001330034</v>
      </c>
      <c r="AE11">
        <f>Groeicurves!AE76</f>
        <v>32.730159462649659</v>
      </c>
      <c r="AF11">
        <f>Groeicurves!AF76</f>
        <v>48.84129378780932</v>
      </c>
    </row>
    <row r="12" spans="1:32">
      <c r="A12">
        <v>56</v>
      </c>
      <c r="B12">
        <v>1</v>
      </c>
      <c r="C12">
        <v>33.855896830185998</v>
      </c>
      <c r="D12">
        <v>50.799553208546953</v>
      </c>
      <c r="E12">
        <v>75.555303318834518</v>
      </c>
      <c r="F12">
        <v>59.376101152847085</v>
      </c>
      <c r="G12">
        <v>93.682292930047623</v>
      </c>
      <c r="H12">
        <v>78.376453521758165</v>
      </c>
      <c r="I12">
        <v>119.45906065275187</v>
      </c>
      <c r="J12">
        <v>86.016806855288522</v>
      </c>
      <c r="K12">
        <v>148.98689000384235</v>
      </c>
      <c r="L12">
        <v>94.3106114607656</v>
      </c>
      <c r="M12">
        <v>66.523224439763865</v>
      </c>
      <c r="N12">
        <v>77.597338543667874</v>
      </c>
      <c r="O12">
        <f>Groeicurves!O77</f>
        <v>75.439064390651694</v>
      </c>
      <c r="P12">
        <f>Groeicurves!P77</f>
        <v>109.68556590743403</v>
      </c>
      <c r="Q12">
        <f>Groeicurves!Q77</f>
        <v>74.738489228901159</v>
      </c>
      <c r="R12">
        <f>Groeicurves!R77</f>
        <v>91.561717888874512</v>
      </c>
      <c r="S12">
        <f>Groeicurves!S77</f>
        <v>82.43539123019616</v>
      </c>
      <c r="T12">
        <f>Groeicurves!T77</f>
        <v>77.188931498701209</v>
      </c>
      <c r="U12">
        <f>Groeicurves!U77</f>
        <v>82.086674445647688</v>
      </c>
      <c r="V12">
        <f>Groeicurves!V77</f>
        <v>80.443621487820252</v>
      </c>
      <c r="W12">
        <f>Groeicurves!W77</f>
        <v>77.408842984452505</v>
      </c>
      <c r="X12">
        <f>Groeicurves!X77</f>
        <v>94.078133604399923</v>
      </c>
      <c r="Y12">
        <f>Groeicurves!Y77</f>
        <v>58.584419804142463</v>
      </c>
      <c r="Z12">
        <f>Groeicurves!Z77</f>
        <v>70.426653311849179</v>
      </c>
      <c r="AA12">
        <f>Groeicurves!AA77</f>
        <v>80.487603784970474</v>
      </c>
      <c r="AB12">
        <f>Groeicurves!AB77</f>
        <v>72.429418628512664</v>
      </c>
      <c r="AC12">
        <f>Groeicurves!AC77</f>
        <v>72.867670803688455</v>
      </c>
      <c r="AD12">
        <f>Groeicurves!AD77</f>
        <v>54.154774162580843</v>
      </c>
      <c r="AE12">
        <f>Groeicurves!AE77</f>
        <v>45.360409127631826</v>
      </c>
      <c r="AF12">
        <f>Groeicurves!AF77</f>
        <v>57.595865315812866</v>
      </c>
    </row>
    <row r="13" spans="1:32">
      <c r="A13">
        <v>11</v>
      </c>
      <c r="B13">
        <v>2</v>
      </c>
      <c r="C13">
        <v>56.129788744137635</v>
      </c>
      <c r="D13">
        <v>90.421319755621411</v>
      </c>
      <c r="E13">
        <v>71.041881873177189</v>
      </c>
      <c r="F13">
        <v>44.678683521802839</v>
      </c>
      <c r="G13">
        <v>68.706631334008762</v>
      </c>
      <c r="H13">
        <v>84.262750957034214</v>
      </c>
      <c r="I13">
        <v>71.779108949219591</v>
      </c>
      <c r="J13">
        <v>85.032441157163731</v>
      </c>
      <c r="K13">
        <v>73.983459794488425</v>
      </c>
      <c r="L13">
        <v>80.346232115558962</v>
      </c>
      <c r="M13">
        <v>72.947781416354999</v>
      </c>
      <c r="N13">
        <v>86.946718280751114</v>
      </c>
      <c r="O13">
        <f>Groeicurves!O85</f>
        <v>64.302118433675872</v>
      </c>
      <c r="P13">
        <f>Groeicurves!P85</f>
        <v>113.47432664766332</v>
      </c>
      <c r="Q13">
        <f>Groeicurves!Q85</f>
        <v>93.132514215669417</v>
      </c>
      <c r="R13">
        <f>Groeicurves!R85</f>
        <v>96.025921049625595</v>
      </c>
      <c r="S13">
        <f>Groeicurves!S85</f>
        <v>138.19080684978101</v>
      </c>
      <c r="T13">
        <f>Groeicurves!T85</f>
        <v>123.99237885188192</v>
      </c>
      <c r="U13">
        <f>Groeicurves!U85</f>
        <v>133.00246658237748</v>
      </c>
      <c r="V13">
        <f>Groeicurves!V85</f>
        <v>80.659344183366755</v>
      </c>
      <c r="W13">
        <f>Groeicurves!W85</f>
        <v>223.83219338296556</v>
      </c>
      <c r="X13">
        <f>Groeicurves!X85</f>
        <v>202.76886183819718</v>
      </c>
      <c r="Y13">
        <f>Groeicurves!Y85</f>
        <v>171.79223467502629</v>
      </c>
      <c r="Z13">
        <f>Groeicurves!Z85</f>
        <v>116.11326447667874</v>
      </c>
      <c r="AA13">
        <f>Groeicurves!AA85</f>
        <v>141.79892601242889</v>
      </c>
      <c r="AB13">
        <f>Groeicurves!AB85</f>
        <v>115.07653890099414</v>
      </c>
      <c r="AC13">
        <f>Groeicurves!AC85</f>
        <v>61.323888598072749</v>
      </c>
      <c r="AD13">
        <f>Groeicurves!AD85</f>
        <v>80.265597904116831</v>
      </c>
      <c r="AE13">
        <f>Groeicurves!AE85</f>
        <v>47.585703923924591</v>
      </c>
      <c r="AF13">
        <f>Groeicurves!AF85</f>
        <v>68.172560582898512</v>
      </c>
    </row>
    <row r="14" spans="1:32">
      <c r="A14">
        <v>7</v>
      </c>
      <c r="B14">
        <v>2</v>
      </c>
      <c r="C14">
        <v>68.361056142113895</v>
      </c>
      <c r="D14">
        <v>43.002120242337092</v>
      </c>
      <c r="E14">
        <v>56.916234105086268</v>
      </c>
      <c r="F14">
        <v>71.476468856923773</v>
      </c>
      <c r="G14">
        <v>55.544405313018743</v>
      </c>
      <c r="H14">
        <v>31.147843962791605</v>
      </c>
      <c r="I14">
        <v>57.336160323116111</v>
      </c>
      <c r="J14">
        <v>86.86922566196256</v>
      </c>
      <c r="K14">
        <v>56.605216432380885</v>
      </c>
      <c r="L14">
        <v>43.429376843225299</v>
      </c>
      <c r="M14">
        <v>24.975661596038854</v>
      </c>
      <c r="N14">
        <v>36.746162071488612</v>
      </c>
      <c r="O14">
        <f>Groeicurves!O86</f>
        <v>17.608626823370791</v>
      </c>
      <c r="P14">
        <f>Groeicurves!P86</f>
        <v>29.028316119169695</v>
      </c>
      <c r="Q14">
        <f>Groeicurves!Q86</f>
        <v>50.416278904808998</v>
      </c>
      <c r="R14">
        <f>Groeicurves!R86</f>
        <v>25.635396053292705</v>
      </c>
      <c r="S14">
        <f>Groeicurves!S86</f>
        <v>20.961229783526697</v>
      </c>
      <c r="T14">
        <f>Groeicurves!T86</f>
        <v>24.558876970662613</v>
      </c>
      <c r="U14">
        <f>Groeicurves!U86</f>
        <v>41.065851970174577</v>
      </c>
      <c r="V14">
        <f>Groeicurves!V86</f>
        <v>29.405307237600457</v>
      </c>
      <c r="W14">
        <f>Groeicurves!W86</f>
        <v>68.683069389106848</v>
      </c>
      <c r="X14">
        <f>Groeicurves!X86</f>
        <v>74.493445001921174</v>
      </c>
      <c r="Y14">
        <f>Groeicurves!Y86</f>
        <v>66.435259845463349</v>
      </c>
      <c r="Z14">
        <f>Groeicurves!Z86</f>
        <v>60.240039132584279</v>
      </c>
      <c r="AA14">
        <f>Groeicurves!AA86</f>
        <v>68.107110735948723</v>
      </c>
      <c r="AB14">
        <f>Groeicurves!AB86</f>
        <v>71.449241720592667</v>
      </c>
      <c r="AC14">
        <f>Groeicurves!AC86</f>
        <v>78.837220444284668</v>
      </c>
      <c r="AD14">
        <f>Groeicurves!AD86</f>
        <v>81.698164154153758</v>
      </c>
      <c r="AE14">
        <f>Groeicurves!AE86</f>
        <v>81.728532883138456</v>
      </c>
      <c r="AF14">
        <f>Groeicurves!AF86</f>
        <v>80.927426756473068</v>
      </c>
    </row>
    <row r="15" spans="1:32">
      <c r="A15">
        <v>47</v>
      </c>
      <c r="B15">
        <v>2</v>
      </c>
      <c r="C15">
        <v>90.939158944688131</v>
      </c>
      <c r="D15">
        <v>59.323741275287269</v>
      </c>
      <c r="E15">
        <v>84.596806975865917</v>
      </c>
      <c r="F15">
        <v>79.534654013381598</v>
      </c>
      <c r="G15">
        <v>67.490834977069525</v>
      </c>
      <c r="H15">
        <v>95.240522886228163</v>
      </c>
      <c r="I15">
        <v>74.769905155437058</v>
      </c>
      <c r="J15">
        <v>78.398444670333291</v>
      </c>
      <c r="K15">
        <v>51.221050222903571</v>
      </c>
      <c r="L15">
        <v>71.471232869167778</v>
      </c>
      <c r="M15">
        <v>49.172208213987446</v>
      </c>
      <c r="N15">
        <v>71.366513114048118</v>
      </c>
      <c r="O15">
        <f>Groeicurves!O87</f>
        <v>57.880703049738344</v>
      </c>
      <c r="P15">
        <f>Groeicurves!P87</f>
        <v>83.692028291632099</v>
      </c>
      <c r="Q15">
        <f>Groeicurves!Q87</f>
        <v>122.26450289240755</v>
      </c>
      <c r="R15">
        <f>Groeicurves!R87</f>
        <v>60.76782669838736</v>
      </c>
      <c r="S15">
        <f>Groeicurves!S87</f>
        <v>65.976063719263649</v>
      </c>
      <c r="T15">
        <f>Groeicurves!T87</f>
        <v>88.433738803450282</v>
      </c>
      <c r="U15">
        <f>Groeicurves!U87</f>
        <v>108.95043322649401</v>
      </c>
      <c r="V15">
        <f>Groeicurves!V87</f>
        <v>28.98223942691704</v>
      </c>
      <c r="W15">
        <f>Groeicurves!W87</f>
        <v>94.298045090151234</v>
      </c>
      <c r="X15">
        <f>Groeicurves!X87</f>
        <v>70.261719697535725</v>
      </c>
      <c r="Y15">
        <f>Groeicurves!Y87</f>
        <v>99.927779125384106</v>
      </c>
      <c r="Z15">
        <f>Groeicurves!Z87</f>
        <v>77.408842984452505</v>
      </c>
      <c r="AA15">
        <f>Groeicurves!AA87</f>
        <v>97.200876702068186</v>
      </c>
      <c r="AB15">
        <f>Groeicurves!AB87</f>
        <v>68.147427841669781</v>
      </c>
      <c r="AC15">
        <f>Groeicurves!AC87</f>
        <v>106.57853077303373</v>
      </c>
      <c r="AD15">
        <f>Groeicurves!AD87</f>
        <v>63.669611112753131</v>
      </c>
      <c r="AE15">
        <f>Groeicurves!AE87</f>
        <v>74.352073332509633</v>
      </c>
      <c r="AF15">
        <f>Groeicurves!AF87</f>
        <v>65.445658159582564</v>
      </c>
    </row>
    <row r="16" spans="1:32">
      <c r="A16">
        <v>34</v>
      </c>
      <c r="B16">
        <v>2</v>
      </c>
      <c r="C16">
        <v>55.959619142068185</v>
      </c>
      <c r="D16">
        <v>37.322120724646744</v>
      </c>
      <c r="E16">
        <v>44.348816293175908</v>
      </c>
      <c r="F16">
        <v>55.511942188931641</v>
      </c>
      <c r="G16">
        <v>59.870901995787463</v>
      </c>
      <c r="H16">
        <v>43.89799774738578</v>
      </c>
      <c r="I16">
        <v>55.756986415911648</v>
      </c>
      <c r="J16">
        <v>61.166808965393273</v>
      </c>
      <c r="K16">
        <v>67.221705206411997</v>
      </c>
      <c r="L16">
        <v>75.866320991539908</v>
      </c>
      <c r="M16">
        <v>85.597927834809894</v>
      </c>
      <c r="N16">
        <v>59.024242775645021</v>
      </c>
      <c r="O16">
        <f>Groeicurves!O88</f>
        <v>58.747782622129122</v>
      </c>
      <c r="P16">
        <f>Groeicurves!P88</f>
        <v>83.984196408415926</v>
      </c>
      <c r="Q16">
        <f>Groeicurves!Q88</f>
        <v>94.929505213522759</v>
      </c>
      <c r="R16">
        <f>Groeicurves!R88</f>
        <v>87.084948357509063</v>
      </c>
      <c r="S16">
        <f>Groeicurves!S88</f>
        <v>78.618356156084559</v>
      </c>
      <c r="T16">
        <f>Groeicurves!T88</f>
        <v>75.197161756325286</v>
      </c>
      <c r="U16">
        <f>Groeicurves!U88</f>
        <v>94.342027387301471</v>
      </c>
      <c r="V16">
        <f>Groeicurves!V88</f>
        <v>75.2840791530746</v>
      </c>
      <c r="W16">
        <f>Groeicurves!W88</f>
        <v>95.56724852220151</v>
      </c>
      <c r="X16">
        <f>Groeicurves!X88</f>
        <v>60.30234738688047</v>
      </c>
      <c r="Y16">
        <f>Groeicurves!Y88</f>
        <v>62.894684924867661</v>
      </c>
      <c r="Z16">
        <f>Groeicurves!Z88</f>
        <v>41.343359321241671</v>
      </c>
      <c r="AA16">
        <f>Groeicurves!AA88</f>
        <v>26.405086253422205</v>
      </c>
      <c r="AB16">
        <f>Groeicurves!AB88</f>
        <v>35.625660691708255</v>
      </c>
      <c r="AC16">
        <f>Groeicurves!AC88</f>
        <v>65.973445725385645</v>
      </c>
      <c r="AD16">
        <f>Groeicurves!AD88</f>
        <v>18.419157727996954</v>
      </c>
      <c r="AE16" t="str">
        <f>Groeicurves!AE88</f>
        <v>plus</v>
      </c>
      <c r="AF16" t="str">
        <f>Groeicurves!AF88</f>
        <v>plus</v>
      </c>
    </row>
    <row r="17" spans="1:32">
      <c r="A17">
        <v>24</v>
      </c>
      <c r="B17">
        <v>2</v>
      </c>
      <c r="C17">
        <v>50.131441170883527</v>
      </c>
      <c r="D17">
        <v>51.868218309543074</v>
      </c>
      <c r="E17">
        <v>69.568998517419175</v>
      </c>
      <c r="F17">
        <v>49.863358597777193</v>
      </c>
      <c r="G17">
        <v>80.670863356429905</v>
      </c>
      <c r="H17">
        <v>94.836828230241863</v>
      </c>
      <c r="I17">
        <v>121.94196604663902</v>
      </c>
      <c r="J17">
        <v>110.0656986185184</v>
      </c>
      <c r="K17">
        <v>81.656276252105897</v>
      </c>
      <c r="L17">
        <v>105.76957066473436</v>
      </c>
      <c r="M17">
        <v>93.535685272880116</v>
      </c>
      <c r="N17">
        <v>116.04414943829975</v>
      </c>
      <c r="O17">
        <f>Groeicurves!O89</f>
        <v>90.251673752327576</v>
      </c>
      <c r="P17">
        <f>Groeicurves!P89</f>
        <v>138.57041596208978</v>
      </c>
      <c r="Q17">
        <f>Groeicurves!Q89</f>
        <v>169.94759618859345</v>
      </c>
      <c r="R17">
        <f>Groeicurves!R89</f>
        <v>133.96274673682473</v>
      </c>
      <c r="S17">
        <f>Groeicurves!S89</f>
        <v>162.46432248774255</v>
      </c>
      <c r="T17">
        <f>Groeicurves!T89</f>
        <v>177.31148936860791</v>
      </c>
      <c r="U17">
        <f>Groeicurves!U89</f>
        <v>170.33820087518976</v>
      </c>
      <c r="V17">
        <f>Groeicurves!V89</f>
        <v>139.53383770919064</v>
      </c>
      <c r="W17">
        <f>Groeicurves!W89</f>
        <v>250.33676340375146</v>
      </c>
      <c r="X17">
        <f>Groeicurves!X89</f>
        <v>212.05750411731105</v>
      </c>
      <c r="Y17">
        <f>Groeicurves!Y89</f>
        <v>194.73947461439727</v>
      </c>
      <c r="Z17">
        <f>Groeicurves!Z89</f>
        <v>191.00883333825939</v>
      </c>
      <c r="AA17">
        <f>Groeicurves!AA89</f>
        <v>175.17782435804486</v>
      </c>
      <c r="AB17">
        <f>Groeicurves!AB89</f>
        <v>187.21483661027415</v>
      </c>
      <c r="AC17">
        <f>Groeicurves!AC89</f>
        <v>126.7821131282697</v>
      </c>
      <c r="AD17">
        <f>Groeicurves!AD89</f>
        <v>120.82041746930744</v>
      </c>
      <c r="AE17">
        <f>Groeicurves!AE89</f>
        <v>142.04397023940894</v>
      </c>
      <c r="AF17">
        <f>Groeicurves!AF89</f>
        <v>125.71606602115156</v>
      </c>
    </row>
    <row r="18" spans="1:32">
      <c r="A18">
        <v>21</v>
      </c>
      <c r="B18">
        <v>2</v>
      </c>
      <c r="C18">
        <v>55.476337472190963</v>
      </c>
      <c r="D18">
        <v>55.445968743206258</v>
      </c>
      <c r="E18">
        <v>56.699464211988584</v>
      </c>
      <c r="F18">
        <v>68.73490566789107</v>
      </c>
      <c r="G18">
        <v>80.242559557990489</v>
      </c>
      <c r="H18">
        <v>102.13003557555056</v>
      </c>
      <c r="I18">
        <v>110.90659825212927</v>
      </c>
      <c r="J18">
        <v>86.86922566196256</v>
      </c>
      <c r="K18">
        <v>93.974461046831479</v>
      </c>
      <c r="L18">
        <v>81.656276252105897</v>
      </c>
      <c r="M18">
        <v>74.455745890078106</v>
      </c>
      <c r="N18">
        <v>113.47432664766332</v>
      </c>
      <c r="O18">
        <f>Groeicurves!O90</f>
        <v>96.543236639916742</v>
      </c>
      <c r="P18">
        <f>Groeicurves!P90</f>
        <v>101.03361973944774</v>
      </c>
      <c r="Q18">
        <f>Groeicurves!Q90</f>
        <v>101.04618611006208</v>
      </c>
      <c r="R18">
        <f>Groeicurves!R90</f>
        <v>104.41816222491514</v>
      </c>
      <c r="S18">
        <f>Groeicurves!S90</f>
        <v>87.033112078724827</v>
      </c>
      <c r="T18">
        <f>Groeicurves!T90</f>
        <v>108.57344210806325</v>
      </c>
      <c r="U18">
        <f>Groeicurves!U90</f>
        <v>107.81945987120169</v>
      </c>
      <c r="V18">
        <f>Groeicurves!V90</f>
        <v>106.08530072642013</v>
      </c>
      <c r="W18">
        <f>Groeicurves!W90</f>
        <v>137.76355024889278</v>
      </c>
      <c r="X18">
        <f>Groeicurves!X90</f>
        <v>140.90043051350222</v>
      </c>
      <c r="Y18">
        <f>Groeicurves!Y90</f>
        <v>133.2370388338455</v>
      </c>
      <c r="Z18">
        <f>Groeicurves!Z90</f>
        <v>139.18512092464218</v>
      </c>
      <c r="AA18">
        <f>Groeicurves!AA90</f>
        <v>136.57131583685549</v>
      </c>
      <c r="AB18">
        <f>Groeicurves!AB90</f>
        <v>140.90043051350222</v>
      </c>
      <c r="AC18">
        <f>Groeicurves!AC90</f>
        <v>138.3243245375586</v>
      </c>
      <c r="AD18">
        <f>Groeicurves!AD90</f>
        <v>151.11060663766904</v>
      </c>
      <c r="AE18">
        <f>Groeicurves!AE90</f>
        <v>153.00341621145691</v>
      </c>
      <c r="AF18">
        <f>Groeicurves!AF90</f>
        <v>164.49379134196153</v>
      </c>
    </row>
    <row r="19" spans="1:32">
      <c r="A19">
        <v>15</v>
      </c>
      <c r="B19">
        <v>2</v>
      </c>
      <c r="C19">
        <v>74.7929435015634</v>
      </c>
      <c r="D19">
        <v>59.765658641892216</v>
      </c>
      <c r="E19">
        <v>73.816955383848168</v>
      </c>
      <c r="F19">
        <v>67.659433782812172</v>
      </c>
      <c r="G19">
        <v>85.765479443001354</v>
      </c>
      <c r="H19">
        <v>128.50475309998805</v>
      </c>
      <c r="I19">
        <v>121.35344102286651</v>
      </c>
      <c r="J19">
        <v>157.97812817841628</v>
      </c>
      <c r="K19">
        <v>97.376805890669218</v>
      </c>
      <c r="L19">
        <v>83.252205320129505</v>
      </c>
      <c r="M19">
        <v>90.931828561829761</v>
      </c>
      <c r="N19">
        <v>86.87917403869892</v>
      </c>
      <c r="O19">
        <f>Groeicurves!O91</f>
        <v>70.444979268995127</v>
      </c>
      <c r="P19">
        <f>Groeicurves!P91</f>
        <v>82.419683266928217</v>
      </c>
      <c r="Q19">
        <f>Groeicurves!Q91</f>
        <v>92.235589513069542</v>
      </c>
      <c r="R19">
        <f>Groeicurves!R91</f>
        <v>103.29766084513477</v>
      </c>
      <c r="S19">
        <f>Groeicurves!S91</f>
        <v>109.29600841838889</v>
      </c>
      <c r="T19">
        <f>Groeicurves!T91</f>
        <v>97.112912107767698</v>
      </c>
      <c r="U19">
        <f>Groeicurves!U91</f>
        <v>114.22412009432011</v>
      </c>
      <c r="V19">
        <f>Groeicurves!V91</f>
        <v>103.98043364851496</v>
      </c>
      <c r="W19">
        <f>Groeicurves!W91</f>
        <v>144.84836528151337</v>
      </c>
      <c r="X19">
        <f>Groeicurves!X91</f>
        <v>196.81135496943975</v>
      </c>
      <c r="Y19">
        <f>Groeicurves!Y91</f>
        <v>188.21962266064725</v>
      </c>
      <c r="Z19">
        <f>Groeicurves!Z91</f>
        <v>208.47608849221868</v>
      </c>
      <c r="AA19">
        <f>Groeicurves!AA91</f>
        <v>215.23051269743672</v>
      </c>
      <c r="AB19">
        <f>Groeicurves!AB91</f>
        <v>236.14723658503749</v>
      </c>
      <c r="AC19">
        <f>Groeicurves!AC91</f>
        <v>227.87018714037964</v>
      </c>
      <c r="AD19">
        <f>Groeicurves!AD91</f>
        <v>200.43361129902883</v>
      </c>
      <c r="AE19">
        <f>Groeicurves!AE91</f>
        <v>268.77110549624075</v>
      </c>
      <c r="AF19">
        <f>Groeicurves!AF91</f>
        <v>287.75679709943506</v>
      </c>
    </row>
    <row r="20" spans="1:32">
      <c r="A20">
        <v>20</v>
      </c>
      <c r="B20">
        <v>2</v>
      </c>
      <c r="C20">
        <v>54.935983535773509</v>
      </c>
      <c r="D20">
        <v>68.982567888749074</v>
      </c>
      <c r="E20">
        <v>97.892027085857933</v>
      </c>
      <c r="F20">
        <v>64.551351450860665</v>
      </c>
      <c r="G20">
        <v>136.43308576009753</v>
      </c>
      <c r="H20">
        <v>125.20293922106521</v>
      </c>
      <c r="I20">
        <v>109.30333880124726</v>
      </c>
      <c r="J20">
        <v>105.55751316061703</v>
      </c>
      <c r="K20">
        <v>98.071097867112556</v>
      </c>
      <c r="L20">
        <v>114.35397259066846</v>
      </c>
      <c r="M20">
        <v>57.255526111673973</v>
      </c>
      <c r="N20">
        <v>90.713487872405281</v>
      </c>
      <c r="O20">
        <f>Groeicurves!O92</f>
        <v>75.784639582546561</v>
      </c>
      <c r="P20">
        <f>Groeicurves!P92</f>
        <v>132.70087368763285</v>
      </c>
      <c r="Q20">
        <f>Groeicurves!Q92</f>
        <v>101.47344271095031</v>
      </c>
      <c r="R20">
        <f>Groeicurves!R92</f>
        <v>168.5024635679421</v>
      </c>
      <c r="S20">
        <f>Groeicurves!S92</f>
        <v>129.4838828103569</v>
      </c>
      <c r="T20">
        <f>Groeicurves!T92</f>
        <v>151.31481016015238</v>
      </c>
      <c r="U20">
        <f>Groeicurves!U92</f>
        <v>140.24069605624837</v>
      </c>
      <c r="V20">
        <f>Groeicurves!V92</f>
        <v>187.59496932135852</v>
      </c>
      <c r="W20">
        <f>Groeicurves!W92</f>
        <v>258.65779514555959</v>
      </c>
      <c r="X20">
        <f>Groeicurves!X92</f>
        <v>281.18825045955435</v>
      </c>
      <c r="Y20">
        <f>Groeicurves!Y92</f>
        <v>258.58239692187345</v>
      </c>
      <c r="Z20">
        <f>Groeicurves!Z92</f>
        <v>318.07368980535216</v>
      </c>
      <c r="AA20">
        <f>Groeicurves!AA92</f>
        <v>245.75893930869552</v>
      </c>
      <c r="AB20">
        <f>Groeicurves!AB92</f>
        <v>274.61551502946895</v>
      </c>
      <c r="AC20">
        <f>Groeicurves!AC92</f>
        <v>366.49401017758044</v>
      </c>
      <c r="AD20">
        <f>Groeicurves!AD92</f>
        <v>341.32461703457022</v>
      </c>
      <c r="AE20">
        <f>Groeicurves!AE92</f>
        <v>287.06931190707456</v>
      </c>
      <c r="AF20">
        <f>Groeicurves!AF92</f>
        <v>216.62590343440618</v>
      </c>
    </row>
    <row r="21" spans="1:32">
      <c r="A21">
        <v>54</v>
      </c>
      <c r="B21">
        <v>3</v>
      </c>
      <c r="C21">
        <v>37.397518948332888</v>
      </c>
      <c r="D21">
        <v>48.600438351034093</v>
      </c>
      <c r="E21">
        <v>48.380526865282803</v>
      </c>
      <c r="F21">
        <v>61.738578828346604</v>
      </c>
      <c r="G21">
        <v>58.936278181344505</v>
      </c>
      <c r="H21">
        <v>70.673268335155967</v>
      </c>
      <c r="I21">
        <v>77.924064179641235</v>
      </c>
      <c r="J21">
        <v>116.99291041968391</v>
      </c>
      <c r="K21">
        <v>81.430081581047446</v>
      </c>
      <c r="L21">
        <v>119.14804298004648</v>
      </c>
      <c r="M21">
        <v>108.07078728348887</v>
      </c>
      <c r="N21">
        <v>97.984180470363242</v>
      </c>
      <c r="O21">
        <f>Groeicurves!O99</f>
        <v>103.62229208600574</v>
      </c>
      <c r="P21">
        <f>Groeicurves!P99</f>
        <v>120.07167122020189</v>
      </c>
      <c r="Q21">
        <f>Groeicurves!Q99</f>
        <v>157.49851169996828</v>
      </c>
      <c r="R21">
        <f>Groeicurves!R99</f>
        <v>152.09078354558903</v>
      </c>
      <c r="S21">
        <f>Groeicurves!S99</f>
        <v>136.49172882296455</v>
      </c>
      <c r="T21">
        <f>Groeicurves!T99</f>
        <v>204.71560208587164</v>
      </c>
      <c r="U21">
        <f>Groeicurves!U99</f>
        <v>234.88222194319204</v>
      </c>
      <c r="V21">
        <f>Groeicurves!V99</f>
        <v>199.44924560090396</v>
      </c>
      <c r="W21">
        <f>Groeicurves!W99</f>
        <v>344.82120965801562</v>
      </c>
      <c r="X21">
        <f>Groeicurves!X99</f>
        <v>331.81815766480753</v>
      </c>
      <c r="Y21">
        <f>Groeicurves!Y99</f>
        <v>293.0728954680846</v>
      </c>
      <c r="Z21">
        <f>Groeicurves!Z99</f>
        <v>298.19997467874316</v>
      </c>
      <c r="AA21">
        <f>Groeicurves!AA99</f>
        <v>518.69789105869859</v>
      </c>
      <c r="AB21">
        <f>Groeicurves!AB99</f>
        <v>583.02723662870574</v>
      </c>
      <c r="AC21">
        <f>Groeicurves!AC99</f>
        <v>733.62471646628842</v>
      </c>
      <c r="AD21">
        <f>Groeicurves!AD99</f>
        <v>798.23261658491367</v>
      </c>
      <c r="AE21">
        <f>Groeicurves!AE99</f>
        <v>949.54637954751502</v>
      </c>
      <c r="AF21">
        <f>Groeicurves!AF99</f>
        <v>1733.8973453937665</v>
      </c>
    </row>
    <row r="22" spans="1:32">
      <c r="A22">
        <v>52</v>
      </c>
      <c r="B22">
        <v>3</v>
      </c>
      <c r="C22">
        <v>59.564596712062482</v>
      </c>
      <c r="D22">
        <v>60.821233773498392</v>
      </c>
      <c r="E22">
        <v>46.30393412125995</v>
      </c>
      <c r="F22">
        <v>58.78234014131862</v>
      </c>
      <c r="G22">
        <v>53.909729935600843</v>
      </c>
      <c r="H22">
        <v>66.580820305079669</v>
      </c>
      <c r="I22">
        <v>77.613046506935831</v>
      </c>
      <c r="J22">
        <v>79.352441639473398</v>
      </c>
      <c r="K22">
        <v>67.897671225709402</v>
      </c>
      <c r="L22">
        <v>88.052558894814709</v>
      </c>
      <c r="M22">
        <v>53.092915845667498</v>
      </c>
      <c r="N22">
        <v>62.769021218724063</v>
      </c>
      <c r="O22">
        <f>Groeicurves!O100</f>
        <v>59.480820907966745</v>
      </c>
      <c r="P22">
        <f>Groeicurves!P100</f>
        <v>81.599727584341281</v>
      </c>
      <c r="Q22">
        <f>Groeicurves!Q100</f>
        <v>72.8849495632832</v>
      </c>
      <c r="R22">
        <f>Groeicurves!R100</f>
        <v>82.529639009803859</v>
      </c>
      <c r="S22">
        <f>Groeicurves!S100</f>
        <v>84.668016409347302</v>
      </c>
      <c r="T22">
        <f>Groeicurves!T100</f>
        <v>91.985832897109134</v>
      </c>
      <c r="U22">
        <f>Groeicurves!U100</f>
        <v>143.69016478988996</v>
      </c>
      <c r="V22">
        <f>Groeicurves!V100</f>
        <v>107.73463686955478</v>
      </c>
      <c r="W22">
        <f>Groeicurves!W100</f>
        <v>105.57322112388498</v>
      </c>
      <c r="X22">
        <f>Groeicurves!X100</f>
        <v>112.72034441080179</v>
      </c>
      <c r="Y22">
        <f>Groeicurves!Y100</f>
        <v>74.738489228901159</v>
      </c>
      <c r="Z22">
        <f>Groeicurves!Z100</f>
        <v>36.530439375942109</v>
      </c>
      <c r="AA22" t="str">
        <f>Groeicurves!AA100</f>
        <v>niet meetbaar korst</v>
      </c>
      <c r="AB22" t="str">
        <f>Groeicurves!AB100</f>
        <v>niet meetbaar korst</v>
      </c>
      <c r="AC22" t="str">
        <f>Groeicurves!AC100</f>
        <v>niet meetbaar korst</v>
      </c>
      <c r="AD22" t="str">
        <f>Groeicurves!AD100</f>
        <v>niet meetbaar korst</v>
      </c>
      <c r="AE22" t="str">
        <f>Groeicurves!AE100</f>
        <v>niet meetbaar korst</v>
      </c>
      <c r="AF22" t="str">
        <f>Groeicurves!AF100</f>
        <v>niet meetbaar korst</v>
      </c>
    </row>
    <row r="23" spans="1:32">
      <c r="A23">
        <v>3</v>
      </c>
      <c r="B23">
        <v>3</v>
      </c>
      <c r="C23">
        <v>21.714688421612646</v>
      </c>
      <c r="D23">
        <v>32.070425005395805</v>
      </c>
      <c r="E23">
        <v>38.924332977977535</v>
      </c>
      <c r="F23">
        <v>35.185837720205683</v>
      </c>
      <c r="G23">
        <v>45.796566907705198</v>
      </c>
      <c r="H23">
        <v>64.126189245074855</v>
      </c>
      <c r="I23">
        <v>67.179817304364136</v>
      </c>
      <c r="J23">
        <v>87.920088404588341</v>
      </c>
      <c r="K23">
        <v>74.330082183934493</v>
      </c>
      <c r="L23">
        <v>84.311969241940474</v>
      </c>
      <c r="M23">
        <v>70.704684261691867</v>
      </c>
      <c r="N23">
        <v>92.912602729918135</v>
      </c>
      <c r="O23">
        <f>Groeicurves!O101</f>
        <v>98.017690792001545</v>
      </c>
      <c r="P23">
        <f>Groeicurves!P101</f>
        <v>131.85369086871481</v>
      </c>
      <c r="Q23">
        <f>Groeicurves!Q101</f>
        <v>160.62334919273894</v>
      </c>
      <c r="R23">
        <f>Groeicurves!R101</f>
        <v>130.41536503214624</v>
      </c>
      <c r="S23">
        <f>Groeicurves!S101</f>
        <v>171.92261077015019</v>
      </c>
      <c r="T23">
        <f>Groeicurves!T101</f>
        <v>160.74901289888251</v>
      </c>
      <c r="U23">
        <f>Groeicurves!U101</f>
        <v>199.64821313563132</v>
      </c>
      <c r="V23">
        <f>Groeicurves!V101</f>
        <v>259.05101782603396</v>
      </c>
      <c r="W23">
        <f>Groeicurves!W101</f>
        <v>225.91192771964199</v>
      </c>
      <c r="X23">
        <f>Groeicurves!X101</f>
        <v>333.56645397653023</v>
      </c>
      <c r="Y23">
        <f>Groeicurves!Y101</f>
        <v>321.90852723783411</v>
      </c>
      <c r="Z23">
        <f>Groeicurves!Z101</f>
        <v>469.51102207899459</v>
      </c>
      <c r="AA23">
        <f>Groeicurves!AA101</f>
        <v>484.50898540723216</v>
      </c>
      <c r="AB23">
        <f>Groeicurves!AB101</f>
        <v>721.10389894540629</v>
      </c>
      <c r="AC23">
        <f>Groeicurves!AC101</f>
        <v>872.40457193861755</v>
      </c>
      <c r="AD23">
        <f>Groeicurves!AD101</f>
        <v>1015.3627456402211</v>
      </c>
      <c r="AE23">
        <f>Groeicurves!AE101</f>
        <v>1100.7009684823342</v>
      </c>
      <c r="AF23">
        <f>Groeicurves!AF101</f>
        <v>995.9414198557289</v>
      </c>
    </row>
    <row r="24" spans="1:32">
      <c r="A24">
        <v>31</v>
      </c>
      <c r="B24">
        <v>3</v>
      </c>
      <c r="C24">
        <v>40.290925782289094</v>
      </c>
      <c r="D24">
        <v>60.648446177550937</v>
      </c>
      <c r="E24">
        <v>53.754221099248142</v>
      </c>
      <c r="F24">
        <v>56.209375758028571</v>
      </c>
      <c r="G24">
        <v>60.695570067354801</v>
      </c>
      <c r="H24">
        <v>64.473858832072125</v>
      </c>
      <c r="I24">
        <v>67.732737611395933</v>
      </c>
      <c r="J24">
        <v>77.477958022831459</v>
      </c>
      <c r="K24">
        <v>74.512294557842722</v>
      </c>
      <c r="L24">
        <v>125.20451001739201</v>
      </c>
      <c r="M24">
        <v>109.83007916949916</v>
      </c>
      <c r="N24">
        <v>145.14158059584844</v>
      </c>
      <c r="O24">
        <f>Groeicurves!O102</f>
        <v>152.21016406642545</v>
      </c>
      <c r="P24">
        <f>Groeicurves!P102</f>
        <v>233.52243592296327</v>
      </c>
      <c r="Q24">
        <f>Groeicurves!Q102</f>
        <v>276.05174647093509</v>
      </c>
      <c r="R24">
        <f>Groeicurves!R102</f>
        <v>261.47266216317604</v>
      </c>
      <c r="S24">
        <f>Groeicurves!S102</f>
        <v>232.2265289533575</v>
      </c>
    </row>
    <row r="25" spans="1:32">
      <c r="A25">
        <v>35</v>
      </c>
      <c r="B25">
        <v>3</v>
      </c>
      <c r="C25">
        <v>102.7426461430006</v>
      </c>
      <c r="D25">
        <v>57.891698624025906</v>
      </c>
      <c r="E25">
        <v>69.667958686007239</v>
      </c>
      <c r="F25">
        <v>99.525655265724637</v>
      </c>
      <c r="G25">
        <v>133.27683234079097</v>
      </c>
      <c r="H25">
        <v>130.28184734436871</v>
      </c>
      <c r="I25">
        <v>111.63125895755729</v>
      </c>
      <c r="J25">
        <v>155.46799564819804</v>
      </c>
      <c r="K25">
        <v>143.83258365685268</v>
      </c>
      <c r="L25">
        <v>234.7816909782772</v>
      </c>
      <c r="M25">
        <v>171.11207986552404</v>
      </c>
      <c r="N25">
        <v>151.67609331531517</v>
      </c>
      <c r="O25">
        <f>Groeicurves!O103</f>
        <v>134.129251147465</v>
      </c>
      <c r="P25">
        <f>Groeicurves!P103</f>
        <v>210.98307942978329</v>
      </c>
      <c r="Q25">
        <f>Groeicurves!Q103</f>
        <v>253.008164356854</v>
      </c>
      <c r="R25">
        <f>Groeicurves!R103</f>
        <v>254.06478668601136</v>
      </c>
      <c r="S25">
        <f>Groeicurves!S103</f>
        <v>335.00477981309871</v>
      </c>
      <c r="T25">
        <f>Groeicurves!T103</f>
        <v>355.94244765172357</v>
      </c>
      <c r="U25">
        <f>Groeicurves!U103</f>
        <v>375.98580878162642</v>
      </c>
      <c r="V25">
        <f>Groeicurves!V103</f>
        <v>755.02210402988851</v>
      </c>
      <c r="W25">
        <f>Groeicurves!W103</f>
        <v>890.30222528611864</v>
      </c>
      <c r="X25">
        <f>Groeicurves!X103</f>
        <v>1103.0760125284478</v>
      </c>
      <c r="Y25">
        <f>Groeicurves!Y103</f>
        <v>1448.9527973180698</v>
      </c>
      <c r="Z25">
        <f>Groeicurves!Z103</f>
        <v>1099.2055703792255</v>
      </c>
      <c r="AA25">
        <f>Groeicurves!AA103</f>
        <v>1309.107941936174</v>
      </c>
      <c r="AB25">
        <f>Groeicurves!AB103</f>
        <v>1598.4926076289444</v>
      </c>
      <c r="AC25">
        <f>Groeicurves!AC103</f>
        <v>1716.5630843288093</v>
      </c>
    </row>
    <row r="26" spans="1:32">
      <c r="A26">
        <v>28</v>
      </c>
      <c r="B26">
        <v>3</v>
      </c>
      <c r="C26">
        <v>91.420346219462971</v>
      </c>
      <c r="D26">
        <v>82.100288013813241</v>
      </c>
      <c r="E26">
        <v>97.129667268586843</v>
      </c>
      <c r="F26">
        <v>111.65639169878602</v>
      </c>
      <c r="G26">
        <v>68.056321654715688</v>
      </c>
      <c r="H26">
        <v>82.246895670980791</v>
      </c>
      <c r="I26">
        <v>107.12516789475833</v>
      </c>
      <c r="J26">
        <v>111.14954808400685</v>
      </c>
      <c r="K26">
        <v>73.214816791910138</v>
      </c>
      <c r="L26">
        <v>112.39361877482843</v>
      </c>
      <c r="M26">
        <v>76.612972845543098</v>
      </c>
      <c r="N26">
        <v>86.07702071448233</v>
      </c>
      <c r="O26">
        <f>Groeicurves!O104</f>
        <v>71.548725487956332</v>
      </c>
      <c r="P26">
        <f>Groeicurves!P104</f>
        <v>113.65025583626434</v>
      </c>
      <c r="Q26">
        <f>Groeicurves!Q104</f>
        <v>133.28730431630294</v>
      </c>
      <c r="R26">
        <f>Groeicurves!R104</f>
        <v>154.14747953613917</v>
      </c>
      <c r="S26">
        <f>Groeicurves!S104</f>
        <v>114.36235017107805</v>
      </c>
      <c r="T26">
        <f>Groeicurves!T104</f>
        <v>118.88729078979853</v>
      </c>
      <c r="U26">
        <f>Groeicurves!U104</f>
        <v>100.0597260168349</v>
      </c>
      <c r="V26">
        <f>Groeicurves!V104</f>
        <v>153.68357102095908</v>
      </c>
      <c r="W26">
        <f>Groeicurves!W104</f>
        <v>183.4690109696439</v>
      </c>
      <c r="X26">
        <f>Groeicurves!X104</f>
        <v>242.0125900692897</v>
      </c>
      <c r="Y26">
        <f>Groeicurves!Y104</f>
        <v>351.19654834970061</v>
      </c>
      <c r="Z26">
        <f>Groeicurves!Z104</f>
        <v>359.83016856054087</v>
      </c>
      <c r="AA26">
        <f>Groeicurves!AA104</f>
        <v>311.20773906093171</v>
      </c>
      <c r="AB26">
        <f>Groeicurves!AB104</f>
        <v>567.91827036004133</v>
      </c>
      <c r="AC26">
        <f>Groeicurves!AC104</f>
        <v>764.21440413429241</v>
      </c>
      <c r="AD26">
        <f>Groeicurves!AD104</f>
        <v>733.29484923766154</v>
      </c>
      <c r="AE26">
        <f>Groeicurves!AE104</f>
        <v>756.83323219468309</v>
      </c>
      <c r="AF26">
        <f>Groeicurves!AF104</f>
        <v>1278.5653781579738</v>
      </c>
    </row>
    <row r="27" spans="1:32">
      <c r="A27">
        <v>49</v>
      </c>
      <c r="B27">
        <v>3</v>
      </c>
      <c r="C27">
        <v>69.714035378259908</v>
      </c>
      <c r="D27">
        <v>64.528313104734352</v>
      </c>
      <c r="E27">
        <v>61.496676194020182</v>
      </c>
      <c r="F27">
        <v>67.373025252559884</v>
      </c>
      <c r="G27">
        <v>74.828548218304093</v>
      </c>
      <c r="H27">
        <v>108.23415010147552</v>
      </c>
      <c r="I27">
        <v>123.6960219448933</v>
      </c>
      <c r="J27">
        <v>169.12240451825053</v>
      </c>
      <c r="K27">
        <v>119.05065360778521</v>
      </c>
      <c r="L27">
        <v>188.53849431498665</v>
      </c>
      <c r="M27">
        <v>177.82671056379667</v>
      </c>
      <c r="N27">
        <v>243.59595276669896</v>
      </c>
      <c r="O27">
        <f>Groeicurves!O105</f>
        <v>242.34245729791661</v>
      </c>
      <c r="P27">
        <f>Groeicurves!P105</f>
        <v>303.5658149310745</v>
      </c>
      <c r="Q27">
        <f>Groeicurves!Q105</f>
        <v>450.67193813296774</v>
      </c>
      <c r="R27">
        <f>Groeicurves!R105</f>
        <v>331.54483910394526</v>
      </c>
      <c r="S27">
        <f>Groeicurves!S105</f>
        <v>347.87483771730496</v>
      </c>
    </row>
    <row r="28" spans="1:32">
      <c r="A28">
        <v>23</v>
      </c>
      <c r="B28">
        <v>3</v>
      </c>
      <c r="C28">
        <v>158.6661369695525</v>
      </c>
      <c r="D28">
        <v>110.98618526602021</v>
      </c>
      <c r="E28">
        <v>100.5508616683461</v>
      </c>
      <c r="F28">
        <v>66.809109371240552</v>
      </c>
      <c r="G28">
        <v>70.958106069081452</v>
      </c>
      <c r="H28">
        <v>122.14774036544915</v>
      </c>
      <c r="I28">
        <v>119.65907538503042</v>
      </c>
      <c r="J28">
        <v>89.155257916224741</v>
      </c>
      <c r="K28">
        <v>80.634211442138024</v>
      </c>
      <c r="L28">
        <v>109.42167212453249</v>
      </c>
      <c r="M28">
        <v>100.10056672133157</v>
      </c>
      <c r="N28">
        <v>73.12789939516081</v>
      </c>
      <c r="O28">
        <f>Groeicurves!O106</f>
        <v>71.808430480653101</v>
      </c>
      <c r="P28">
        <f>Groeicurves!P106</f>
        <v>89.456850810969357</v>
      </c>
      <c r="Q28">
        <f>Groeicurves!Q106</f>
        <v>86.830479352568304</v>
      </c>
      <c r="R28">
        <f>Groeicurves!R106</f>
        <v>95.001761844555347</v>
      </c>
      <c r="S28">
        <f>Groeicurves!S106</f>
        <v>109.84578713276713</v>
      </c>
      <c r="T28">
        <f>Groeicurves!T106</f>
        <v>116.64105204248185</v>
      </c>
      <c r="U28">
        <f>Groeicurves!U106</f>
        <v>145.47144782447535</v>
      </c>
      <c r="V28">
        <f>Groeicurves!V106</f>
        <v>150.26342381875099</v>
      </c>
      <c r="W28">
        <f>Groeicurves!W106</f>
        <v>190.66325814636451</v>
      </c>
      <c r="X28">
        <f>Groeicurves!X106</f>
        <v>189.90927590950298</v>
      </c>
      <c r="Y28">
        <f>Groeicurves!Y106</f>
        <v>201.75308021353649</v>
      </c>
      <c r="Z28">
        <f>Groeicurves!Z106</f>
        <v>187.62847964299684</v>
      </c>
      <c r="AA28">
        <f>Groeicurves!AA106</f>
        <v>252.79348885885864</v>
      </c>
      <c r="AB28">
        <f>Groeicurves!AB106</f>
        <v>360.21501366060573</v>
      </c>
      <c r="AC28">
        <f>Groeicurves!AC106</f>
        <v>461.19836791759593</v>
      </c>
      <c r="AD28">
        <f>Groeicurves!AD106</f>
        <v>455.60633299420613</v>
      </c>
      <c r="AE28">
        <f>Groeicurves!AE106</f>
        <v>517.63184395158066</v>
      </c>
      <c r="AF28">
        <f>Groeicurves!AF106</f>
        <v>565.64899326659815</v>
      </c>
    </row>
    <row r="29" spans="1:32">
      <c r="A29">
        <v>40</v>
      </c>
      <c r="B29">
        <v>4</v>
      </c>
      <c r="C29">
        <v>53.834331711914686</v>
      </c>
      <c r="D29">
        <v>61.166808965393273</v>
      </c>
      <c r="E29">
        <v>51.93052656383928</v>
      </c>
      <c r="F29">
        <v>57.336160323116125</v>
      </c>
      <c r="G29">
        <v>45.411721807640461</v>
      </c>
      <c r="H29">
        <v>54.419191544257991</v>
      </c>
      <c r="I29">
        <v>66.242575496043159</v>
      </c>
      <c r="J29">
        <v>37.091737263383486</v>
      </c>
      <c r="K29">
        <v>80.932662744229035</v>
      </c>
      <c r="L29">
        <v>65.615304162876427</v>
      </c>
      <c r="M29">
        <v>60.147362149303383</v>
      </c>
      <c r="N29">
        <v>82.730700939633593</v>
      </c>
      <c r="O29">
        <f>Groeicurves!O113</f>
        <v>52.082370208762789</v>
      </c>
      <c r="P29">
        <f>Groeicurves!P113</f>
        <v>117.10286616255954</v>
      </c>
      <c r="Q29">
        <f>Groeicurves!Q113</f>
        <v>98.143354498145115</v>
      </c>
      <c r="R29">
        <f>Groeicurves!R113</f>
        <v>97.200876702068186</v>
      </c>
      <c r="S29">
        <f>Groeicurves!S113</f>
        <v>103.0442390377452</v>
      </c>
      <c r="T29">
        <f>Groeicurves!T113</f>
        <v>90.053753415151419</v>
      </c>
      <c r="U29">
        <f>Groeicurves!U113</f>
        <v>82.246895670980763</v>
      </c>
      <c r="V29">
        <f>Groeicurves!V113</f>
        <v>89.573089739152181</v>
      </c>
      <c r="W29">
        <f>Groeicurves!W113</f>
        <v>157.4314910566917</v>
      </c>
      <c r="X29">
        <f>Groeicurves!X113</f>
        <v>155.43343812900858</v>
      </c>
      <c r="Y29">
        <f>Groeicurves!Y113</f>
        <v>149.70317312886081</v>
      </c>
      <c r="Z29">
        <f>Groeicurves!Z113</f>
        <v>93.902204415798906</v>
      </c>
      <c r="AA29">
        <f>Groeicurves!AA113</f>
        <v>134.84972306268824</v>
      </c>
      <c r="AB29">
        <f>Groeicurves!AB113</f>
        <v>65.610591773896019</v>
      </c>
      <c r="AC29">
        <f>Groeicurves!AC113</f>
        <v>66.171366062561816</v>
      </c>
      <c r="AD29">
        <f>Groeicurves!AD113</f>
        <v>80.320052176779043</v>
      </c>
      <c r="AE29">
        <f>Groeicurves!AE113</f>
        <v>50.837252320390036</v>
      </c>
      <c r="AF29">
        <f>Groeicurves!AF113</f>
        <v>42.692149767182897</v>
      </c>
    </row>
    <row r="30" spans="1:32">
      <c r="A30">
        <v>17</v>
      </c>
      <c r="B30">
        <v>4</v>
      </c>
      <c r="C30">
        <v>20.917771085152037</v>
      </c>
      <c r="D30">
        <v>50.843535505697204</v>
      </c>
      <c r="E30">
        <v>20.011945203366981</v>
      </c>
      <c r="F30">
        <v>36.298485118352069</v>
      </c>
      <c r="G30">
        <v>37.045660571130838</v>
      </c>
      <c r="H30">
        <v>73.132088185365603</v>
      </c>
      <c r="I30">
        <v>76.038061389936146</v>
      </c>
      <c r="J30">
        <v>72.778135413061136</v>
      </c>
      <c r="K30">
        <v>92.568074735574456</v>
      </c>
      <c r="L30">
        <v>120.85916377870173</v>
      </c>
      <c r="M30">
        <v>111.34118523587586</v>
      </c>
      <c r="N30">
        <v>195.53796274718468</v>
      </c>
      <c r="O30">
        <f>Groeicurves!O114</f>
        <v>156.55603390389132</v>
      </c>
      <c r="P30">
        <f>Groeicurves!P114</f>
        <v>213.98015882130801</v>
      </c>
      <c r="Q30">
        <f>Groeicurves!Q114</f>
        <v>514.94630583153685</v>
      </c>
      <c r="R30">
        <f>Groeicurves!R114</f>
        <v>611.16700562568519</v>
      </c>
      <c r="S30">
        <f>Groeicurves!S114</f>
        <v>826.4352174349649</v>
      </c>
      <c r="T30">
        <f>Groeicurves!T114</f>
        <v>1545.4122581538911</v>
      </c>
      <c r="U30">
        <f>Groeicurves!U114</f>
        <v>1911.6172418073413</v>
      </c>
    </row>
    <row r="31" spans="1:32">
      <c r="A31">
        <v>1</v>
      </c>
      <c r="B31">
        <v>4</v>
      </c>
      <c r="C31">
        <v>32.468360074850509</v>
      </c>
      <c r="D31">
        <v>51.778682918915763</v>
      </c>
      <c r="E31">
        <v>47.123889803846893</v>
      </c>
      <c r="F31">
        <v>44.399081775633348</v>
      </c>
      <c r="G31">
        <v>56.831411103439365</v>
      </c>
      <c r="H31">
        <v>68.782553156470527</v>
      </c>
      <c r="I31">
        <v>80.864594903401283</v>
      </c>
      <c r="J31">
        <v>91.891585117501435</v>
      </c>
      <c r="K31">
        <v>107.14087585802632</v>
      </c>
      <c r="L31">
        <v>114.60530000295564</v>
      </c>
      <c r="M31">
        <v>92.669129299264924</v>
      </c>
      <c r="N31">
        <v>86.192736043889553</v>
      </c>
      <c r="O31">
        <f>Groeicurves!O115</f>
        <v>74.015922918575512</v>
      </c>
      <c r="P31">
        <f>Groeicurves!P115</f>
        <v>128.64821916450202</v>
      </c>
      <c r="Q31">
        <f>Groeicurves!Q115</f>
        <v>161.85485351294614</v>
      </c>
      <c r="R31">
        <f>Groeicurves!R115</f>
        <v>155.48056201881244</v>
      </c>
      <c r="S31">
        <f>Groeicurves!S115</f>
        <v>188.40759462108704</v>
      </c>
      <c r="T31">
        <f>Groeicurves!T115</f>
        <v>214.29117649401337</v>
      </c>
      <c r="U31">
        <f>Groeicurves!U115</f>
        <v>238.4987186862495</v>
      </c>
      <c r="V31">
        <f>Groeicurves!V115</f>
        <v>283.2711263888844</v>
      </c>
      <c r="W31">
        <f>Groeicurves!W115</f>
        <v>398.07434672901621</v>
      </c>
      <c r="X31">
        <f>Groeicurves!X115</f>
        <v>439.05328130244146</v>
      </c>
      <c r="Y31">
        <f>Groeicurves!Y115</f>
        <v>350.73997021737887</v>
      </c>
      <c r="Z31">
        <f>Groeicurves!Z115</f>
        <v>302.0327177161227</v>
      </c>
      <c r="AA31">
        <f>Groeicurves!AA115</f>
        <v>496.3983428047427</v>
      </c>
      <c r="AB31">
        <f>Groeicurves!AB115</f>
        <v>515.91234557251585</v>
      </c>
      <c r="AC31">
        <f>Groeicurves!AC115</f>
        <v>443.57612752605957</v>
      </c>
      <c r="AD31">
        <f>Groeicurves!AD115</f>
        <v>400.23890406733972</v>
      </c>
      <c r="AE31">
        <f>Groeicurves!AE115</f>
        <v>205.49785865661553</v>
      </c>
      <c r="AF31">
        <f>Groeicurves!AF115</f>
        <v>163.99532530759197</v>
      </c>
    </row>
    <row r="32" spans="1:32">
      <c r="A32">
        <v>4</v>
      </c>
      <c r="B32">
        <v>4</v>
      </c>
      <c r="C32">
        <v>49.963889562692067</v>
      </c>
      <c r="D32">
        <v>59.522708810014606</v>
      </c>
      <c r="E32">
        <v>66.868799631658746</v>
      </c>
      <c r="F32">
        <v>56.033446569427547</v>
      </c>
      <c r="G32">
        <v>66.915923521462588</v>
      </c>
      <c r="H32">
        <v>65.659286460026664</v>
      </c>
      <c r="I32">
        <v>78.141881270290099</v>
      </c>
      <c r="J32">
        <v>57.499523141102785</v>
      </c>
      <c r="K32">
        <v>94.342027387301471</v>
      </c>
      <c r="L32">
        <v>152.17246495458241</v>
      </c>
      <c r="M32">
        <v>84.194683116206448</v>
      </c>
      <c r="N32">
        <v>136.53152232990999</v>
      </c>
      <c r="O32">
        <f>Groeicurves!O116</f>
        <v>56.96754678509491</v>
      </c>
      <c r="P32">
        <f>Groeicurves!P116</f>
        <v>166.28449915450776</v>
      </c>
      <c r="Q32">
        <f>Groeicurves!Q116</f>
        <v>193.31162075334069</v>
      </c>
      <c r="R32">
        <f>Groeicurves!R116</f>
        <v>151.21532639278868</v>
      </c>
    </row>
    <row r="33" spans="1:32">
      <c r="A33">
        <v>53</v>
      </c>
      <c r="B33">
        <v>4</v>
      </c>
      <c r="C33">
        <v>74.933267973423739</v>
      </c>
      <c r="D33">
        <v>67.073003154142071</v>
      </c>
      <c r="E33">
        <v>57.027237045513118</v>
      </c>
      <c r="F33">
        <v>103.04109744509159</v>
      </c>
      <c r="G33">
        <v>95.020087801701266</v>
      </c>
      <c r="H33">
        <v>150.08958902525234</v>
      </c>
      <c r="I33">
        <v>131.76782066951668</v>
      </c>
      <c r="J33">
        <v>119.53131728378442</v>
      </c>
      <c r="K33">
        <v>153.05839408289469</v>
      </c>
      <c r="L33">
        <v>202.03896514501312</v>
      </c>
      <c r="M33">
        <v>153.11808434331289</v>
      </c>
      <c r="N33">
        <v>171.18119490390302</v>
      </c>
      <c r="O33">
        <f>Groeicurves!O117</f>
        <v>173.1645870658694</v>
      </c>
      <c r="P33">
        <f>Groeicurves!P117</f>
        <v>240.52033355883449</v>
      </c>
      <c r="Q33">
        <f>Groeicurves!Q117</f>
        <v>316.35838021649215</v>
      </c>
      <c r="R33">
        <f>Groeicurves!R117</f>
        <v>268.30772057983626</v>
      </c>
      <c r="S33">
        <f>Groeicurves!S117</f>
        <v>162.64653486165076</v>
      </c>
      <c r="T33">
        <f>Groeicurves!T117</f>
        <v>184.10989587097623</v>
      </c>
      <c r="U33">
        <f>Groeicurves!U117</f>
        <v>98.074239459766133</v>
      </c>
      <c r="V33">
        <f>Groeicurves!V117</f>
        <v>120.39839685617524</v>
      </c>
      <c r="W33">
        <f>Groeicurves!W117</f>
        <v>287.92696670150457</v>
      </c>
      <c r="X33">
        <f>Groeicurves!X117</f>
        <v>112.72034441080177</v>
      </c>
      <c r="Y33">
        <f>Groeicurves!Y117</f>
        <v>148.15122635798744</v>
      </c>
      <c r="Z33">
        <f>Groeicurves!Z117</f>
        <v>130.79392694690384</v>
      </c>
      <c r="AA33">
        <f>Groeicurves!AA117</f>
        <v>122.88967983047193</v>
      </c>
      <c r="AB33">
        <f>Groeicurves!AB117</f>
        <v>114.90375130504668</v>
      </c>
      <c r="AC33">
        <f>Groeicurves!AC117</f>
        <v>191.58688638651989</v>
      </c>
      <c r="AD33">
        <f>Groeicurves!AD117</f>
        <v>103.85686433747375</v>
      </c>
      <c r="AE33">
        <f>Groeicurves!AE117</f>
        <v>124.1557416698686</v>
      </c>
      <c r="AF33">
        <f>Groeicurves!AF117</f>
        <v>143.21683149674908</v>
      </c>
    </row>
    <row r="34" spans="1:32">
      <c r="A34">
        <v>8</v>
      </c>
      <c r="B34">
        <v>4</v>
      </c>
      <c r="C34">
        <v>44.401176170735745</v>
      </c>
      <c r="D34">
        <v>80.573473984168615</v>
      </c>
      <c r="E34">
        <v>74.371970085982369</v>
      </c>
      <c r="F34">
        <v>73.626365429530367</v>
      </c>
      <c r="G34">
        <v>64.406838188795547</v>
      </c>
      <c r="H34">
        <v>74.813887452587323</v>
      </c>
      <c r="I34">
        <v>119.97742344059418</v>
      </c>
      <c r="J34">
        <v>103.24530096757496</v>
      </c>
      <c r="K34">
        <v>168.54644586509238</v>
      </c>
      <c r="L34">
        <v>178.1283034585413</v>
      </c>
      <c r="M34">
        <v>111.61031500653337</v>
      </c>
      <c r="N34">
        <v>184.07114956158196</v>
      </c>
      <c r="O34">
        <f>Groeicurves!O118</f>
        <v>136.69697954299909</v>
      </c>
      <c r="P34">
        <f>Groeicurves!P118</f>
        <v>264.57236691471803</v>
      </c>
      <c r="Q34">
        <f>Groeicurves!Q118</f>
        <v>224.38511368999738</v>
      </c>
      <c r="R34">
        <f>Groeicurves!R118</f>
        <v>220.43089573667902</v>
      </c>
      <c r="S34">
        <f>Groeicurves!S118</f>
        <v>269.494195405342</v>
      </c>
      <c r="T34">
        <f>Groeicurves!T118</f>
        <v>293.73891311064557</v>
      </c>
      <c r="U34">
        <f>Groeicurves!U118</f>
        <v>397.07217867252103</v>
      </c>
      <c r="V34">
        <f>Groeicurves!V118</f>
        <v>361.12607553014669</v>
      </c>
      <c r="W34">
        <f>Groeicurves!W118</f>
        <v>477.83624261100749</v>
      </c>
      <c r="X34">
        <f>Groeicurves!X118</f>
        <v>638.13600776042665</v>
      </c>
      <c r="Y34">
        <f>Groeicurves!Y118</f>
        <v>774.4622793703021</v>
      </c>
      <c r="Z34">
        <f>Groeicurves!Z118</f>
        <v>711.03823608330447</v>
      </c>
      <c r="AA34">
        <f>Groeicurves!AA118</f>
        <v>889.65191560682558</v>
      </c>
      <c r="AB34">
        <f>Groeicurves!AB118</f>
        <v>876.57765418013594</v>
      </c>
      <c r="AC34">
        <f>Groeicurves!AC118</f>
        <v>916.84240002364515</v>
      </c>
    </row>
    <row r="35" spans="1:32">
      <c r="A35">
        <v>45</v>
      </c>
      <c r="B35">
        <v>4</v>
      </c>
      <c r="C35">
        <v>61.927074387561994</v>
      </c>
      <c r="D35">
        <v>64.465481251662553</v>
      </c>
      <c r="E35">
        <v>53.297119368150838</v>
      </c>
      <c r="F35">
        <v>58.862974352760745</v>
      </c>
      <c r="G35">
        <v>58.920570218076563</v>
      </c>
      <c r="H35">
        <v>94.298045090151234</v>
      </c>
      <c r="I35">
        <v>119.69886889197589</v>
      </c>
      <c r="J35">
        <v>97.365810316381655</v>
      </c>
      <c r="K35">
        <v>99.184268864034536</v>
      </c>
      <c r="L35">
        <v>134.129251147465</v>
      </c>
      <c r="M35">
        <v>127.108838764243</v>
      </c>
      <c r="N35">
        <v>122.4027329691655</v>
      </c>
      <c r="O35">
        <f>Groeicurves!O119</f>
        <v>140.54543054364657</v>
      </c>
      <c r="P35">
        <f>Groeicurves!P119</f>
        <v>172.4210768045198</v>
      </c>
      <c r="Q35">
        <f>Groeicurves!Q119</f>
        <v>272.47033084584274</v>
      </c>
      <c r="R35">
        <f>Groeicurves!R119</f>
        <v>253.81136487862182</v>
      </c>
      <c r="S35">
        <f>Groeicurves!S119</f>
        <v>288.99301380862266</v>
      </c>
      <c r="T35">
        <f>Groeicurves!T119</f>
        <v>337.28138728940019</v>
      </c>
      <c r="U35">
        <f>Groeicurves!U119</f>
        <v>436.32323728647202</v>
      </c>
      <c r="V35">
        <f>Groeicurves!V119</f>
        <v>380.65526266241204</v>
      </c>
      <c r="W35">
        <f>Groeicurves!W119</f>
        <v>621.41331006536814</v>
      </c>
      <c r="X35">
        <f>Groeicurves!X119</f>
        <v>627.81744668971101</v>
      </c>
      <c r="Y35">
        <f>Groeicurves!Y119</f>
        <v>717.61306590849256</v>
      </c>
      <c r="Z35">
        <f>Groeicurves!Z119</f>
        <v>854.12050269472502</v>
      </c>
      <c r="AA35">
        <f>Groeicurves!AA119</f>
        <v>909.00098476028506</v>
      </c>
      <c r="AB35">
        <f>Groeicurves!AB119</f>
        <v>1034.6175670140731</v>
      </c>
      <c r="AC35">
        <f>Groeicurves!AC119</f>
        <v>1173.8545242174991</v>
      </c>
      <c r="AD35">
        <f>Groeicurves!AD119</f>
        <v>1313.0129416045861</v>
      </c>
      <c r="AE35">
        <f>Groeicurves!AE119</f>
        <v>1261.7641406465759</v>
      </c>
      <c r="AF35">
        <f>Groeicurves!AF119</f>
        <v>1381.7478472724772</v>
      </c>
    </row>
    <row r="36" spans="1:32">
      <c r="A36">
        <v>32</v>
      </c>
      <c r="B36">
        <v>4</v>
      </c>
      <c r="C36">
        <v>50.893800988154652</v>
      </c>
      <c r="D36">
        <v>72.570790297924219</v>
      </c>
      <c r="E36">
        <v>80.864594903401269</v>
      </c>
      <c r="F36">
        <v>128.52150826080722</v>
      </c>
      <c r="G36">
        <v>140.1652978325622</v>
      </c>
      <c r="H36">
        <v>119.8831756609865</v>
      </c>
      <c r="I36">
        <v>111.62078698204533</v>
      </c>
      <c r="J36">
        <v>111.91871468536077</v>
      </c>
      <c r="K36">
        <v>131.03792397633262</v>
      </c>
      <c r="L36">
        <v>121.9189277005127</v>
      </c>
      <c r="M36">
        <v>107.49273423522835</v>
      </c>
      <c r="N36">
        <v>166.53006698026337</v>
      </c>
      <c r="O36">
        <f>Groeicurves!O120</f>
        <v>164.17963207660259</v>
      </c>
      <c r="P36">
        <f>Groeicurves!P120</f>
        <v>230.30230345303374</v>
      </c>
      <c r="Q36">
        <f>Groeicurves!Q120</f>
        <v>266.62696851016574</v>
      </c>
      <c r="R36">
        <f>Groeicurves!R120</f>
        <v>351.77041260775627</v>
      </c>
      <c r="S36">
        <f>Groeicurves!S120</f>
        <v>290.13393554065135</v>
      </c>
      <c r="T36">
        <f>Groeicurves!T120</f>
        <v>374.28934874868793</v>
      </c>
      <c r="U36">
        <f>Groeicurves!U120</f>
        <v>372.73687837903896</v>
      </c>
      <c r="V36">
        <f>Groeicurves!V120</f>
        <v>457.13000543119705</v>
      </c>
      <c r="W36">
        <f>Groeicurves!W120</f>
        <v>438.96845830079451</v>
      </c>
      <c r="X36">
        <f>Groeicurves!X120</f>
        <v>550.55573496120167</v>
      </c>
      <c r="Y36">
        <f>Groeicurves!Y120</f>
        <v>526.86393756292989</v>
      </c>
      <c r="Z36">
        <f>Groeicurves!Z120</f>
        <v>656.26613896429342</v>
      </c>
      <c r="AA36">
        <f>Groeicurves!AA120</f>
        <v>686.66837827063307</v>
      </c>
      <c r="AB36">
        <f>Groeicurves!AB120</f>
        <v>625.82410615100832</v>
      </c>
      <c r="AC36">
        <f>Groeicurves!AC120</f>
        <v>665.54012047769038</v>
      </c>
      <c r="AD36">
        <f>Groeicurves!AD120</f>
        <v>848.89289251915147</v>
      </c>
      <c r="AE36">
        <f>Groeicurves!AE120</f>
        <v>589.29994996037351</v>
      </c>
      <c r="AF36">
        <f>Groeicurves!AF120</f>
        <v>615.81499195667129</v>
      </c>
    </row>
    <row r="39" spans="1:32">
      <c r="A39" s="10" t="s">
        <v>46</v>
      </c>
      <c r="C39">
        <v>28</v>
      </c>
      <c r="D39">
        <v>31</v>
      </c>
      <c r="E39">
        <v>35</v>
      </c>
      <c r="F39">
        <v>38</v>
      </c>
      <c r="G39">
        <v>42</v>
      </c>
      <c r="H39">
        <v>45</v>
      </c>
      <c r="I39">
        <v>49</v>
      </c>
      <c r="J39">
        <v>52</v>
      </c>
      <c r="K39">
        <v>56</v>
      </c>
      <c r="L39">
        <v>59</v>
      </c>
      <c r="M39">
        <v>63</v>
      </c>
      <c r="N39">
        <v>66</v>
      </c>
      <c r="O39">
        <v>70</v>
      </c>
      <c r="P39">
        <v>73</v>
      </c>
      <c r="Q39">
        <v>77</v>
      </c>
      <c r="R39">
        <v>80</v>
      </c>
      <c r="S39">
        <v>84</v>
      </c>
      <c r="T39">
        <v>87</v>
      </c>
      <c r="U39">
        <v>91</v>
      </c>
      <c r="V39">
        <v>94</v>
      </c>
      <c r="W39">
        <v>98</v>
      </c>
      <c r="X39">
        <v>101</v>
      </c>
      <c r="Y39">
        <v>105</v>
      </c>
    </row>
    <row r="40" spans="1:32">
      <c r="A40">
        <v>39</v>
      </c>
      <c r="B40">
        <v>1</v>
      </c>
      <c r="C40">
        <f>J5/$J5 *100</f>
        <v>100</v>
      </c>
      <c r="D40">
        <f t="shared" ref="D40:V55" si="0">K5/$J5 *100</f>
        <v>128.31988261188556</v>
      </c>
      <c r="E40">
        <f t="shared" si="0"/>
        <v>60.74834922964051</v>
      </c>
      <c r="F40">
        <f t="shared" si="0"/>
        <v>103.16067498165815</v>
      </c>
      <c r="G40">
        <f t="shared" si="0"/>
        <v>142.78503301540721</v>
      </c>
      <c r="H40">
        <f t="shared" si="0"/>
        <v>125.89875275128395</v>
      </c>
      <c r="I40">
        <f t="shared" si="0"/>
        <v>98.042553191489375</v>
      </c>
      <c r="J40">
        <f t="shared" si="0"/>
        <v>124.12032281731477</v>
      </c>
      <c r="K40">
        <f t="shared" si="0"/>
        <v>69.332355099046225</v>
      </c>
      <c r="L40">
        <f t="shared" si="0"/>
        <v>55.348495964783574</v>
      </c>
      <c r="M40">
        <f t="shared" si="0"/>
        <v>85.787234042553209</v>
      </c>
      <c r="N40">
        <f t="shared" si="0"/>
        <v>94.661775495231097</v>
      </c>
      <c r="O40">
        <f t="shared" si="0"/>
        <v>46.001467351430684</v>
      </c>
      <c r="P40">
        <f t="shared" si="0"/>
        <v>160.11738811445343</v>
      </c>
      <c r="Q40">
        <f t="shared" si="0"/>
        <v>109.18855465884083</v>
      </c>
      <c r="R40">
        <f t="shared" si="0"/>
        <v>164.23330887747619</v>
      </c>
      <c r="S40">
        <f t="shared" si="0"/>
        <v>140.24944974321357</v>
      </c>
      <c r="T40">
        <f t="shared" si="0"/>
        <v>103.00807043286871</v>
      </c>
      <c r="U40">
        <f t="shared" si="0"/>
        <v>141.28833455612622</v>
      </c>
      <c r="V40">
        <f t="shared" si="0"/>
        <v>124.24358033749085</v>
      </c>
      <c r="W40">
        <f t="shared" ref="W40:Y51" si="1">AD5/$J5 *100</f>
        <v>58.318415260454891</v>
      </c>
      <c r="X40">
        <f t="shared" si="1"/>
        <v>171.76228906823189</v>
      </c>
      <c r="Y40">
        <f t="shared" si="1"/>
        <v>127.83565663976522</v>
      </c>
    </row>
    <row r="41" spans="1:32">
      <c r="A41">
        <v>42</v>
      </c>
      <c r="B41">
        <v>1</v>
      </c>
      <c r="C41">
        <f t="shared" ref="C41:C71" si="2">J6/$J6 *100</f>
        <v>100</v>
      </c>
      <c r="D41">
        <f t="shared" ref="D41:D71" si="3">K6/$J6 *100</f>
        <v>95.41179823311488</v>
      </c>
      <c r="E41">
        <f t="shared" ref="E41:E71" si="4">L6/$J6 *100</f>
        <v>82.467939583927048</v>
      </c>
      <c r="F41">
        <f t="shared" ref="F41:X71" si="5">M6/$J6 *100</f>
        <v>131.31946423482478</v>
      </c>
      <c r="G41">
        <f t="shared" si="0"/>
        <v>114.62524935879168</v>
      </c>
      <c r="H41">
        <f t="shared" si="0"/>
        <v>205.95611285266463</v>
      </c>
      <c r="I41">
        <f t="shared" si="0"/>
        <v>119.69222000569964</v>
      </c>
      <c r="J41">
        <f t="shared" si="0"/>
        <v>133.37133086349391</v>
      </c>
      <c r="K41">
        <f t="shared" si="0"/>
        <v>115.02422342547733</v>
      </c>
      <c r="L41">
        <f t="shared" si="0"/>
        <v>85.768025078369931</v>
      </c>
      <c r="M41">
        <f t="shared" si="0"/>
        <v>138.43260188087777</v>
      </c>
      <c r="N41">
        <f t="shared" si="0"/>
        <v>137.21668091574051</v>
      </c>
      <c r="O41">
        <f t="shared" si="0"/>
        <v>133.28203666761661</v>
      </c>
      <c r="P41">
        <f t="shared" si="0"/>
        <v>109.19540229885058</v>
      </c>
      <c r="Q41">
        <f t="shared" si="0"/>
        <v>194.49985750926191</v>
      </c>
      <c r="R41">
        <f t="shared" si="0"/>
        <v>203.34853234539759</v>
      </c>
      <c r="S41">
        <f t="shared" si="0"/>
        <v>102.40334378265412</v>
      </c>
      <c r="T41">
        <f t="shared" si="0"/>
        <v>147.33542319749219</v>
      </c>
      <c r="U41">
        <f t="shared" si="0"/>
        <v>185.82217155884865</v>
      </c>
      <c r="V41">
        <f t="shared" si="0"/>
        <v>156.36363636363637</v>
      </c>
      <c r="W41">
        <f t="shared" si="1"/>
        <v>159.01966372185808</v>
      </c>
      <c r="X41">
        <f t="shared" si="1"/>
        <v>114.26997245179065</v>
      </c>
      <c r="Y41">
        <f t="shared" si="1"/>
        <v>105.32915360501569</v>
      </c>
    </row>
    <row r="42" spans="1:32">
      <c r="A42">
        <v>12</v>
      </c>
      <c r="B42">
        <v>1</v>
      </c>
      <c r="C42">
        <f t="shared" si="2"/>
        <v>100</v>
      </c>
      <c r="D42">
        <f t="shared" si="3"/>
        <v>121.84917403935654</v>
      </c>
      <c r="E42">
        <f t="shared" si="4"/>
        <v>106.3359690111977</v>
      </c>
      <c r="F42">
        <f t="shared" si="5"/>
        <v>115.20764189881629</v>
      </c>
      <c r="G42">
        <f t="shared" si="0"/>
        <v>142.49019847500495</v>
      </c>
      <c r="H42">
        <f t="shared" si="0"/>
        <v>140.73579601545677</v>
      </c>
      <c r="I42">
        <f t="shared" si="0"/>
        <v>101.79953178326642</v>
      </c>
      <c r="J42">
        <f t="shared" si="0"/>
        <v>171.60425343876045</v>
      </c>
      <c r="K42">
        <f t="shared" si="0"/>
        <v>142.698921597202</v>
      </c>
      <c r="L42">
        <f t="shared" si="0"/>
        <v>120.94658756499092</v>
      </c>
      <c r="M42">
        <f t="shared" si="0"/>
        <v>138.09573057793742</v>
      </c>
      <c r="N42">
        <f t="shared" si="0"/>
        <v>123.0253570387642</v>
      </c>
      <c r="O42">
        <f t="shared" si="0"/>
        <v>102.35330619305947</v>
      </c>
      <c r="P42">
        <f t="shared" si="0"/>
        <v>132.00327187596957</v>
      </c>
      <c r="Q42">
        <f t="shared" si="0"/>
        <v>127.06725209428265</v>
      </c>
      <c r="R42">
        <f t="shared" si="0"/>
        <v>176.18487979616586</v>
      </c>
      <c r="S42">
        <f t="shared" si="0"/>
        <v>143.83843702108859</v>
      </c>
      <c r="T42">
        <f t="shared" si="0"/>
        <v>133.49536014140523</v>
      </c>
      <c r="U42">
        <f t="shared" si="0"/>
        <v>141.56316695029193</v>
      </c>
      <c r="V42">
        <f t="shared" si="0"/>
        <v>100.03666757552108</v>
      </c>
      <c r="W42">
        <f t="shared" si="1"/>
        <v>84.535685072535955</v>
      </c>
      <c r="X42">
        <f t="shared" si="1"/>
        <v>66.148306240069189</v>
      </c>
      <c r="Y42">
        <f t="shared" si="1"/>
        <v>67.321668656744492</v>
      </c>
    </row>
    <row r="43" spans="1:32">
      <c r="A43">
        <v>48</v>
      </c>
      <c r="B43">
        <v>1</v>
      </c>
      <c r="C43">
        <f t="shared" si="2"/>
        <v>100</v>
      </c>
      <c r="D43">
        <f t="shared" si="3"/>
        <v>111.35531135531134</v>
      </c>
      <c r="E43">
        <f t="shared" si="4"/>
        <v>82.888540031397156</v>
      </c>
      <c r="F43">
        <f t="shared" si="5"/>
        <v>116.69515669515668</v>
      </c>
      <c r="G43">
        <f t="shared" si="0"/>
        <v>156.01139601139602</v>
      </c>
      <c r="H43">
        <f t="shared" si="0"/>
        <v>244.91423919995353</v>
      </c>
      <c r="I43">
        <f t="shared" si="0"/>
        <v>111.0204081632653</v>
      </c>
      <c r="J43">
        <f t="shared" si="0"/>
        <v>140.9105180533752</v>
      </c>
      <c r="K43">
        <f t="shared" si="0"/>
        <v>95.447409733124005</v>
      </c>
      <c r="L43">
        <f t="shared" si="0"/>
        <v>63.579277864992157</v>
      </c>
      <c r="M43">
        <f t="shared" si="0"/>
        <v>77.864992150706442</v>
      </c>
      <c r="N43">
        <f t="shared" si="0"/>
        <v>87.535321821036092</v>
      </c>
      <c r="O43">
        <f t="shared" si="0"/>
        <v>59.403453689167975</v>
      </c>
      <c r="P43">
        <f t="shared" si="0"/>
        <v>39.497645211930923</v>
      </c>
      <c r="Q43" t="e">
        <f t="shared" si="0"/>
        <v>#VALUE!</v>
      </c>
      <c r="R43" t="e">
        <f t="shared" si="0"/>
        <v>#VALUE!</v>
      </c>
      <c r="S43" t="e">
        <f t="shared" si="0"/>
        <v>#VALUE!</v>
      </c>
      <c r="T43" t="e">
        <f t="shared" si="0"/>
        <v>#VALUE!</v>
      </c>
      <c r="U43" t="e">
        <f t="shared" si="0"/>
        <v>#VALUE!</v>
      </c>
      <c r="V43" t="e">
        <f t="shared" si="0"/>
        <v>#VALUE!</v>
      </c>
      <c r="W43" t="e">
        <f t="shared" si="1"/>
        <v>#VALUE!</v>
      </c>
      <c r="X43" t="e">
        <f t="shared" si="1"/>
        <v>#VALUE!</v>
      </c>
      <c r="Y43" t="e">
        <f t="shared" si="1"/>
        <v>#VALUE!</v>
      </c>
    </row>
    <row r="44" spans="1:32">
      <c r="A44">
        <v>55</v>
      </c>
      <c r="B44">
        <v>1</v>
      </c>
      <c r="C44">
        <f t="shared" si="2"/>
        <v>100</v>
      </c>
      <c r="D44">
        <f t="shared" si="3"/>
        <v>141.86013986013987</v>
      </c>
      <c r="E44">
        <f t="shared" si="4"/>
        <v>80.307692307692307</v>
      </c>
      <c r="F44">
        <f t="shared" si="5"/>
        <v>107.7109557109557</v>
      </c>
      <c r="G44">
        <f t="shared" si="0"/>
        <v>101.55089355089358</v>
      </c>
      <c r="H44">
        <f t="shared" si="0"/>
        <v>124.00932400932403</v>
      </c>
      <c r="I44">
        <f t="shared" si="0"/>
        <v>102.79720279720279</v>
      </c>
      <c r="J44">
        <f t="shared" si="0"/>
        <v>103.38150738150738</v>
      </c>
      <c r="K44">
        <f t="shared" si="0"/>
        <v>82.672882672882665</v>
      </c>
      <c r="L44">
        <f t="shared" si="0"/>
        <v>107.07070707070707</v>
      </c>
      <c r="M44">
        <f t="shared" si="0"/>
        <v>99.040404040404056</v>
      </c>
      <c r="N44">
        <f t="shared" si="0"/>
        <v>96.545454545454575</v>
      </c>
      <c r="O44">
        <f t="shared" si="0"/>
        <v>73.535353535353551</v>
      </c>
      <c r="P44">
        <f t="shared" si="0"/>
        <v>117.60683760683762</v>
      </c>
      <c r="Q44">
        <f t="shared" si="0"/>
        <v>90.598290598290603</v>
      </c>
      <c r="R44">
        <f t="shared" si="0"/>
        <v>102.50505050505052</v>
      </c>
      <c r="S44">
        <f t="shared" si="0"/>
        <v>57.902097902097907</v>
      </c>
      <c r="T44">
        <f t="shared" si="0"/>
        <v>88.247863247863251</v>
      </c>
      <c r="U44">
        <f t="shared" si="0"/>
        <v>74.057498057498066</v>
      </c>
      <c r="V44">
        <f t="shared" si="0"/>
        <v>64.447552447552454</v>
      </c>
      <c r="W44">
        <f t="shared" si="1"/>
        <v>83.333333333333343</v>
      </c>
      <c r="X44">
        <f t="shared" si="1"/>
        <v>85.090909090909108</v>
      </c>
      <c r="Y44">
        <f t="shared" si="1"/>
        <v>76.75524475524476</v>
      </c>
    </row>
    <row r="45" spans="1:32">
      <c r="A45">
        <v>30</v>
      </c>
      <c r="B45">
        <v>1</v>
      </c>
      <c r="C45">
        <f t="shared" si="2"/>
        <v>100</v>
      </c>
      <c r="D45">
        <f t="shared" si="3"/>
        <v>136.95544794616004</v>
      </c>
      <c r="E45">
        <f t="shared" si="4"/>
        <v>82.559339525283818</v>
      </c>
      <c r="F45">
        <f t="shared" si="5"/>
        <v>67.476383265856953</v>
      </c>
      <c r="G45">
        <f t="shared" si="0"/>
        <v>110.5263157894737</v>
      </c>
      <c r="H45">
        <f t="shared" si="0"/>
        <v>124.00571564658253</v>
      </c>
      <c r="I45">
        <f t="shared" si="0"/>
        <v>99.994707734645829</v>
      </c>
      <c r="J45">
        <f t="shared" si="0"/>
        <v>60.966896880209589</v>
      </c>
      <c r="K45">
        <f t="shared" si="0"/>
        <v>86.687306501548008</v>
      </c>
      <c r="L45">
        <f t="shared" si="0"/>
        <v>63.45558466301501</v>
      </c>
      <c r="M45">
        <f t="shared" si="0"/>
        <v>55.370326268159097</v>
      </c>
      <c r="N45">
        <f t="shared" si="0"/>
        <v>69.064062872112402</v>
      </c>
      <c r="O45">
        <f t="shared" si="0"/>
        <v>58.299595141700422</v>
      </c>
      <c r="P45">
        <f t="shared" si="0"/>
        <v>121.52893546082402</v>
      </c>
      <c r="Q45">
        <f t="shared" si="0"/>
        <v>68.385770862551041</v>
      </c>
      <c r="R45">
        <f t="shared" si="0"/>
        <v>97.547035008335328</v>
      </c>
      <c r="S45">
        <f t="shared" si="0"/>
        <v>74.418071322096097</v>
      </c>
      <c r="T45">
        <f t="shared" si="0"/>
        <v>129.23711994919427</v>
      </c>
      <c r="U45">
        <f t="shared" si="0"/>
        <v>95.514805112328347</v>
      </c>
      <c r="V45">
        <f t="shared" si="0"/>
        <v>130.45434098065678</v>
      </c>
      <c r="W45">
        <f t="shared" si="1"/>
        <v>93.786880474186987</v>
      </c>
      <c r="X45">
        <f t="shared" si="1"/>
        <v>42.787965388584595</v>
      </c>
      <c r="Y45">
        <f t="shared" si="1"/>
        <v>39.489119984476034</v>
      </c>
    </row>
    <row r="46" spans="1:32">
      <c r="A46">
        <v>46</v>
      </c>
      <c r="B46">
        <v>1</v>
      </c>
      <c r="C46">
        <f t="shared" si="2"/>
        <v>100</v>
      </c>
      <c r="D46">
        <f t="shared" si="3"/>
        <v>96.357761446099019</v>
      </c>
      <c r="E46">
        <f t="shared" si="4"/>
        <v>134.47286636385368</v>
      </c>
      <c r="F46">
        <f t="shared" si="5"/>
        <v>107.46724453047281</v>
      </c>
      <c r="G46">
        <f t="shared" si="0"/>
        <v>112.38114333747194</v>
      </c>
      <c r="H46">
        <f t="shared" si="0"/>
        <v>22.209712122030027</v>
      </c>
      <c r="I46">
        <f t="shared" si="0"/>
        <v>84.285857503103969</v>
      </c>
      <c r="J46">
        <f t="shared" si="0"/>
        <v>131.17611222073978</v>
      </c>
      <c r="K46">
        <f t="shared" si="0"/>
        <v>55.697022510468621</v>
      </c>
      <c r="L46">
        <f t="shared" si="0"/>
        <v>68.109012670332291</v>
      </c>
      <c r="M46">
        <f t="shared" si="0"/>
        <v>47.948300725671494</v>
      </c>
      <c r="N46">
        <f t="shared" si="0"/>
        <v>57.143738480639747</v>
      </c>
      <c r="O46">
        <f t="shared" si="0"/>
        <v>35.742598690552377</v>
      </c>
      <c r="P46">
        <f t="shared" si="0"/>
        <v>65.962845002429177</v>
      </c>
      <c r="Q46">
        <f t="shared" si="0"/>
        <v>60.174438780625096</v>
      </c>
      <c r="R46">
        <f t="shared" si="0"/>
        <v>59.836666075435886</v>
      </c>
      <c r="S46">
        <f t="shared" si="0"/>
        <v>34.782105758330566</v>
      </c>
      <c r="T46">
        <f t="shared" si="0"/>
        <v>52.780455453332607</v>
      </c>
      <c r="U46">
        <f t="shared" si="0"/>
        <v>27.819977944521984</v>
      </c>
      <c r="V46">
        <f t="shared" si="0"/>
        <v>33.474200488922129</v>
      </c>
      <c r="W46">
        <f t="shared" si="1"/>
        <v>37.978607728671335</v>
      </c>
      <c r="X46">
        <f t="shared" si="1"/>
        <v>24.102935846321127</v>
      </c>
      <c r="Y46">
        <f t="shared" si="1"/>
        <v>35.967394908731961</v>
      </c>
    </row>
    <row r="47" spans="1:32">
      <c r="A47">
        <v>56</v>
      </c>
      <c r="B47">
        <v>1</v>
      </c>
      <c r="C47">
        <f t="shared" si="2"/>
        <v>100</v>
      </c>
      <c r="D47">
        <f t="shared" si="3"/>
        <v>173.20672023374729</v>
      </c>
      <c r="E47">
        <f t="shared" si="4"/>
        <v>109.64207450693939</v>
      </c>
      <c r="F47">
        <f t="shared" si="5"/>
        <v>77.337472607742882</v>
      </c>
      <c r="G47">
        <f t="shared" si="0"/>
        <v>90.2118334550767</v>
      </c>
      <c r="H47">
        <f t="shared" si="0"/>
        <v>87.702702702702709</v>
      </c>
      <c r="I47">
        <f t="shared" si="0"/>
        <v>127.5164353542732</v>
      </c>
      <c r="J47">
        <f t="shared" si="0"/>
        <v>86.888239590942291</v>
      </c>
      <c r="K47">
        <f t="shared" si="0"/>
        <v>106.44631117604091</v>
      </c>
      <c r="L47">
        <f t="shared" si="0"/>
        <v>95.836376917457997</v>
      </c>
      <c r="M47">
        <f t="shared" si="0"/>
        <v>89.737034331628934</v>
      </c>
      <c r="N47">
        <f t="shared" si="0"/>
        <v>95.430971512052594</v>
      </c>
      <c r="O47">
        <f t="shared" si="0"/>
        <v>93.520818115412737</v>
      </c>
      <c r="P47">
        <f t="shared" si="0"/>
        <v>89.992695398100821</v>
      </c>
      <c r="Q47">
        <f t="shared" si="0"/>
        <v>109.37180423666911</v>
      </c>
      <c r="R47">
        <f t="shared" si="0"/>
        <v>68.108108108108127</v>
      </c>
      <c r="S47">
        <f t="shared" si="0"/>
        <v>81.875456537618703</v>
      </c>
      <c r="T47">
        <f t="shared" si="0"/>
        <v>93.571950328707075</v>
      </c>
      <c r="U47">
        <f t="shared" si="0"/>
        <v>84.203798392987579</v>
      </c>
      <c r="V47">
        <f t="shared" si="0"/>
        <v>84.713294375456556</v>
      </c>
      <c r="W47">
        <f t="shared" si="1"/>
        <v>62.958363769174575</v>
      </c>
      <c r="X47">
        <f t="shared" si="1"/>
        <v>52.734355977599236</v>
      </c>
      <c r="Y47">
        <f t="shared" si="1"/>
        <v>66.958850742634525</v>
      </c>
    </row>
    <row r="48" spans="1:32">
      <c r="A48">
        <v>11</v>
      </c>
      <c r="B48">
        <v>2</v>
      </c>
      <c r="C48">
        <f t="shared" si="2"/>
        <v>100</v>
      </c>
      <c r="D48">
        <f t="shared" si="3"/>
        <v>87.006157635467972</v>
      </c>
      <c r="E48">
        <f t="shared" si="4"/>
        <v>94.488916256157637</v>
      </c>
      <c r="F48">
        <f t="shared" si="5"/>
        <v>85.78817733990148</v>
      </c>
      <c r="G48">
        <f t="shared" si="0"/>
        <v>102.25123152709359</v>
      </c>
      <c r="H48">
        <f t="shared" si="0"/>
        <v>75.620689655172399</v>
      </c>
      <c r="I48">
        <f t="shared" si="0"/>
        <v>133.44827586206895</v>
      </c>
      <c r="J48">
        <f t="shared" si="0"/>
        <v>109.52586206896552</v>
      </c>
      <c r="K48">
        <f t="shared" si="0"/>
        <v>112.9285714285714</v>
      </c>
      <c r="L48">
        <f t="shared" si="0"/>
        <v>162.51539408866995</v>
      </c>
      <c r="M48">
        <f t="shared" si="0"/>
        <v>145.81773399014776</v>
      </c>
      <c r="N48">
        <f t="shared" si="0"/>
        <v>156.41379310344828</v>
      </c>
      <c r="O48">
        <f t="shared" si="0"/>
        <v>94.857142857142875</v>
      </c>
      <c r="P48">
        <f t="shared" si="0"/>
        <v>263.23152709359607</v>
      </c>
      <c r="Q48">
        <f t="shared" si="0"/>
        <v>238.4605911330049</v>
      </c>
      <c r="R48">
        <f t="shared" si="0"/>
        <v>202.03140394088678</v>
      </c>
      <c r="S48">
        <f t="shared" si="0"/>
        <v>136.55172413793102</v>
      </c>
      <c r="T48">
        <f t="shared" si="0"/>
        <v>166.75862068965517</v>
      </c>
      <c r="U48">
        <f t="shared" si="0"/>
        <v>135.33251231527095</v>
      </c>
      <c r="V48">
        <f t="shared" si="0"/>
        <v>72.11822660098521</v>
      </c>
      <c r="W48">
        <f t="shared" si="1"/>
        <v>94.394088669950747</v>
      </c>
      <c r="X48">
        <f t="shared" si="1"/>
        <v>55.961822660098512</v>
      </c>
      <c r="Y48">
        <f t="shared" si="1"/>
        <v>80.172413793103445</v>
      </c>
    </row>
    <row r="49" spans="1:28">
      <c r="A49">
        <v>7</v>
      </c>
      <c r="B49">
        <v>2</v>
      </c>
      <c r="C49">
        <f t="shared" si="2"/>
        <v>100</v>
      </c>
      <c r="D49">
        <f t="shared" si="3"/>
        <v>65.161414759987451</v>
      </c>
      <c r="E49">
        <f t="shared" si="4"/>
        <v>49.993972563107263</v>
      </c>
      <c r="F49">
        <f t="shared" si="5"/>
        <v>28.75087397834945</v>
      </c>
      <c r="G49">
        <f t="shared" si="0"/>
        <v>42.300552113219375</v>
      </c>
      <c r="H49">
        <f t="shared" si="0"/>
        <v>20.27027027027027</v>
      </c>
      <c r="I49">
        <f t="shared" si="0"/>
        <v>33.416110133326917</v>
      </c>
      <c r="J49">
        <f t="shared" si="0"/>
        <v>58.036984352773821</v>
      </c>
      <c r="K49">
        <f t="shared" si="0"/>
        <v>29.510331026834141</v>
      </c>
      <c r="L49">
        <f t="shared" si="0"/>
        <v>24.129638112688962</v>
      </c>
      <c r="M49">
        <f t="shared" si="0"/>
        <v>28.271090001687689</v>
      </c>
      <c r="N49">
        <f t="shared" si="0"/>
        <v>47.273187549726359</v>
      </c>
      <c r="O49">
        <f t="shared" si="0"/>
        <v>33.850085589603871</v>
      </c>
      <c r="P49">
        <f t="shared" si="0"/>
        <v>79.064903440460981</v>
      </c>
      <c r="Q49">
        <f t="shared" si="0"/>
        <v>85.753550160329823</v>
      </c>
      <c r="R49">
        <f t="shared" si="0"/>
        <v>76.477324782409525</v>
      </c>
      <c r="S49">
        <f t="shared" si="0"/>
        <v>69.345661450924609</v>
      </c>
      <c r="T49">
        <f t="shared" si="0"/>
        <v>78.401885382260048</v>
      </c>
      <c r="U49">
        <f t="shared" si="0"/>
        <v>82.249198350893266</v>
      </c>
      <c r="V49">
        <f t="shared" si="0"/>
        <v>90.7539118065434</v>
      </c>
      <c r="W49">
        <f t="shared" si="1"/>
        <v>94.047303324734187</v>
      </c>
      <c r="X49">
        <f t="shared" si="1"/>
        <v>94.082262458712052</v>
      </c>
      <c r="Y49">
        <f t="shared" si="1"/>
        <v>93.160064614123499</v>
      </c>
    </row>
    <row r="50" spans="1:28">
      <c r="A50">
        <v>47</v>
      </c>
      <c r="B50">
        <v>2</v>
      </c>
      <c r="C50">
        <f t="shared" si="2"/>
        <v>100</v>
      </c>
      <c r="D50">
        <f t="shared" si="3"/>
        <v>65.334268349696103</v>
      </c>
      <c r="E50">
        <f t="shared" si="4"/>
        <v>91.164095371668992</v>
      </c>
      <c r="F50">
        <f t="shared" si="5"/>
        <v>62.720897615708282</v>
      </c>
      <c r="G50">
        <f t="shared" si="0"/>
        <v>91.030521605556643</v>
      </c>
      <c r="H50">
        <f t="shared" si="0"/>
        <v>73.828892005610086</v>
      </c>
      <c r="I50">
        <f t="shared" si="0"/>
        <v>106.75215387697857</v>
      </c>
      <c r="J50">
        <f t="shared" si="0"/>
        <v>155.9527148867962</v>
      </c>
      <c r="K50">
        <f t="shared" si="0"/>
        <v>77.511520737327174</v>
      </c>
      <c r="L50">
        <f t="shared" si="0"/>
        <v>84.154811994924188</v>
      </c>
      <c r="M50">
        <f t="shared" si="0"/>
        <v>112.8003740065451</v>
      </c>
      <c r="N50">
        <f t="shared" si="0"/>
        <v>138.97014626327388</v>
      </c>
      <c r="O50">
        <f t="shared" si="0"/>
        <v>36.967875509249986</v>
      </c>
      <c r="P50">
        <f t="shared" si="0"/>
        <v>120.28050490883591</v>
      </c>
      <c r="Q50">
        <f t="shared" si="0"/>
        <v>89.621318373071517</v>
      </c>
      <c r="R50">
        <f t="shared" si="0"/>
        <v>127.46143057503501</v>
      </c>
      <c r="S50">
        <f t="shared" si="0"/>
        <v>98.737727910238419</v>
      </c>
      <c r="T50">
        <f t="shared" si="0"/>
        <v>123.98316970546983</v>
      </c>
      <c r="U50">
        <f t="shared" si="0"/>
        <v>86.924464035263455</v>
      </c>
      <c r="V50">
        <f t="shared" si="0"/>
        <v>135.94470046082949</v>
      </c>
      <c r="W50">
        <f t="shared" si="1"/>
        <v>81.212849796299992</v>
      </c>
      <c r="X50">
        <f t="shared" si="1"/>
        <v>94.838709677419359</v>
      </c>
      <c r="Y50">
        <f t="shared" si="1"/>
        <v>83.478260869565204</v>
      </c>
    </row>
    <row r="51" spans="1:28">
      <c r="A51">
        <v>34</v>
      </c>
      <c r="B51">
        <v>2</v>
      </c>
      <c r="C51">
        <f t="shared" si="2"/>
        <v>100</v>
      </c>
      <c r="D51">
        <f t="shared" si="3"/>
        <v>109.8989898989899</v>
      </c>
      <c r="E51">
        <f t="shared" si="4"/>
        <v>124.03184386235233</v>
      </c>
      <c r="F51">
        <f t="shared" si="5"/>
        <v>139.94179078924842</v>
      </c>
      <c r="G51">
        <f t="shared" si="0"/>
        <v>96.49717514124292</v>
      </c>
      <c r="H51">
        <f t="shared" si="0"/>
        <v>96.045197740112968</v>
      </c>
      <c r="I51">
        <f t="shared" si="0"/>
        <v>137.30354391371338</v>
      </c>
      <c r="J51">
        <f t="shared" si="0"/>
        <v>155.19774011299432</v>
      </c>
      <c r="K51">
        <f t="shared" si="0"/>
        <v>142.37288135593221</v>
      </c>
      <c r="L51">
        <f t="shared" si="0"/>
        <v>128.53107344632767</v>
      </c>
      <c r="M51">
        <f t="shared" si="0"/>
        <v>122.93785310734462</v>
      </c>
      <c r="N51">
        <f t="shared" si="0"/>
        <v>154.23728813559319</v>
      </c>
      <c r="O51">
        <f t="shared" si="0"/>
        <v>123.07995206300291</v>
      </c>
      <c r="P51">
        <f t="shared" si="0"/>
        <v>156.24036979969185</v>
      </c>
      <c r="Q51">
        <f t="shared" si="0"/>
        <v>98.586714603663737</v>
      </c>
      <c r="R51">
        <f t="shared" si="0"/>
        <v>102.82485875706216</v>
      </c>
      <c r="S51">
        <f t="shared" si="0"/>
        <v>67.591165896250629</v>
      </c>
      <c r="T51">
        <f t="shared" si="0"/>
        <v>43.168977914740616</v>
      </c>
      <c r="U51">
        <f t="shared" si="0"/>
        <v>58.24345146379045</v>
      </c>
      <c r="V51">
        <f t="shared" si="0"/>
        <v>107.85824345146378</v>
      </c>
      <c r="W51">
        <f t="shared" si="1"/>
        <v>30.112994350282481</v>
      </c>
      <c r="X51" t="e">
        <f t="shared" si="1"/>
        <v>#VALUE!</v>
      </c>
      <c r="Y51" t="e">
        <f t="shared" si="1"/>
        <v>#VALUE!</v>
      </c>
    </row>
    <row r="52" spans="1:28">
      <c r="A52">
        <v>24</v>
      </c>
      <c r="B52">
        <v>2</v>
      </c>
      <c r="C52">
        <f t="shared" si="2"/>
        <v>100</v>
      </c>
      <c r="D52">
        <f t="shared" si="3"/>
        <v>74.188668474382752</v>
      </c>
      <c r="E52">
        <f t="shared" si="4"/>
        <v>96.096760382474685</v>
      </c>
      <c r="F52">
        <f t="shared" si="5"/>
        <v>84.981684981684992</v>
      </c>
      <c r="G52">
        <f t="shared" si="0"/>
        <v>105.43171114599686</v>
      </c>
      <c r="H52">
        <f t="shared" si="0"/>
        <v>81.998001998001996</v>
      </c>
      <c r="I52">
        <f t="shared" si="0"/>
        <v>125.89791161219732</v>
      </c>
      <c r="J52">
        <f t="shared" si="0"/>
        <v>154.4055944055944</v>
      </c>
      <c r="K52">
        <f t="shared" si="0"/>
        <v>121.71162171162169</v>
      </c>
      <c r="L52">
        <f t="shared" si="0"/>
        <v>147.60667903525047</v>
      </c>
      <c r="M52">
        <f t="shared" si="0"/>
        <v>161.09604681033252</v>
      </c>
      <c r="N52">
        <f t="shared" si="0"/>
        <v>154.76047761762047</v>
      </c>
      <c r="O52">
        <f t="shared" si="0"/>
        <v>126.77322677322675</v>
      </c>
      <c r="P52">
        <f t="shared" si="0"/>
        <v>227.44303315731887</v>
      </c>
      <c r="Q52">
        <f t="shared" si="0"/>
        <v>192.66447837876413</v>
      </c>
      <c r="R52">
        <f t="shared" si="0"/>
        <v>176.93021264449834</v>
      </c>
      <c r="S52">
        <f t="shared" si="0"/>
        <v>173.54074496931636</v>
      </c>
      <c r="T52">
        <f t="shared" si="0"/>
        <v>159.15750915750917</v>
      </c>
      <c r="U52">
        <f t="shared" si="0"/>
        <v>170.09371580800152</v>
      </c>
      <c r="V52">
        <f t="shared" ref="V52:Y55" si="6">AC17/$J17 *100</f>
        <v>115.18766947338376</v>
      </c>
      <c r="W52">
        <f t="shared" si="6"/>
        <v>109.77118119975262</v>
      </c>
      <c r="X52">
        <f t="shared" si="6"/>
        <v>129.05380333951766</v>
      </c>
      <c r="Y52">
        <f t="shared" si="6"/>
        <v>114.21911421911423</v>
      </c>
    </row>
    <row r="53" spans="1:28">
      <c r="A53">
        <v>21</v>
      </c>
      <c r="B53">
        <v>2</v>
      </c>
      <c r="C53">
        <f t="shared" si="2"/>
        <v>100</v>
      </c>
      <c r="D53">
        <f t="shared" si="3"/>
        <v>108.17923186344241</v>
      </c>
      <c r="E53">
        <f t="shared" si="4"/>
        <v>93.999083829592294</v>
      </c>
      <c r="F53">
        <f t="shared" si="5"/>
        <v>85.710152614702139</v>
      </c>
      <c r="G53">
        <f t="shared" si="0"/>
        <v>130.62661233936882</v>
      </c>
      <c r="H53">
        <f t="shared" si="0"/>
        <v>111.13629240301857</v>
      </c>
      <c r="I53">
        <f t="shared" si="0"/>
        <v>116.3054222822287</v>
      </c>
      <c r="J53">
        <f t="shared" si="0"/>
        <v>116.31988813077126</v>
      </c>
      <c r="K53">
        <f t="shared" si="0"/>
        <v>120.20155748969307</v>
      </c>
      <c r="L53">
        <f t="shared" si="0"/>
        <v>100.18865877474263</v>
      </c>
      <c r="M53">
        <f t="shared" si="0"/>
        <v>124.98493140776816</v>
      </c>
      <c r="N53">
        <f t="shared" si="0"/>
        <v>124.11698049521421</v>
      </c>
      <c r="O53">
        <f t="shared" si="0"/>
        <v>122.12069339634016</v>
      </c>
      <c r="P53">
        <f t="shared" si="0"/>
        <v>158.58728934108058</v>
      </c>
      <c r="Q53">
        <f t="shared" si="0"/>
        <v>162.19832678351858</v>
      </c>
      <c r="R53">
        <f t="shared" si="0"/>
        <v>153.37657014731053</v>
      </c>
      <c r="S53">
        <f t="shared" si="0"/>
        <v>160.22373845745835</v>
      </c>
      <c r="T53">
        <f t="shared" si="0"/>
        <v>157.2148419606047</v>
      </c>
      <c r="U53">
        <f t="shared" si="0"/>
        <v>162.19832678351858</v>
      </c>
      <c r="V53">
        <f t="shared" si="6"/>
        <v>159.23282783229263</v>
      </c>
      <c r="W53">
        <f t="shared" si="6"/>
        <v>173.95182872435328</v>
      </c>
      <c r="X53">
        <f t="shared" si="6"/>
        <v>176.13074716107724</v>
      </c>
      <c r="Y53">
        <f t="shared" si="6"/>
        <v>189.35795742218576</v>
      </c>
      <c r="AB53" s="6"/>
    </row>
    <row r="54" spans="1:28">
      <c r="A54">
        <v>15</v>
      </c>
      <c r="B54">
        <v>2</v>
      </c>
      <c r="C54">
        <f t="shared" si="2"/>
        <v>100</v>
      </c>
      <c r="D54">
        <f t="shared" si="3"/>
        <v>61.639422503281253</v>
      </c>
      <c r="E54">
        <f t="shared" si="4"/>
        <v>52.698564212703346</v>
      </c>
      <c r="F54">
        <f t="shared" si="5"/>
        <v>57.559758183192159</v>
      </c>
      <c r="G54">
        <f t="shared" si="0"/>
        <v>54.994431849819051</v>
      </c>
      <c r="H54">
        <f t="shared" si="0"/>
        <v>44.591602699227103</v>
      </c>
      <c r="I54">
        <f t="shared" si="0"/>
        <v>52.171578570576315</v>
      </c>
      <c r="J54">
        <f t="shared" si="0"/>
        <v>58.385037585013741</v>
      </c>
      <c r="K54">
        <f t="shared" si="0"/>
        <v>65.387317875087831</v>
      </c>
      <c r="L54">
        <f t="shared" si="0"/>
        <v>69.184265998488655</v>
      </c>
      <c r="M54">
        <f t="shared" si="0"/>
        <v>61.472377997852313</v>
      </c>
      <c r="N54">
        <f t="shared" si="0"/>
        <v>72.303755849872104</v>
      </c>
      <c r="O54">
        <f t="shared" si="0"/>
        <v>65.819512389134175</v>
      </c>
      <c r="P54">
        <f t="shared" si="0"/>
        <v>91.688872979888387</v>
      </c>
      <c r="Q54">
        <f t="shared" si="0"/>
        <v>124.58139442389535</v>
      </c>
      <c r="R54">
        <f t="shared" si="0"/>
        <v>119.14283630964219</v>
      </c>
      <c r="S54">
        <f t="shared" si="0"/>
        <v>131.96515928886771</v>
      </c>
      <c r="T54">
        <f t="shared" si="0"/>
        <v>136.24070317782289</v>
      </c>
      <c r="U54">
        <f t="shared" si="0"/>
        <v>149.48096885813149</v>
      </c>
      <c r="V54">
        <f t="shared" si="6"/>
        <v>144.24160468785217</v>
      </c>
      <c r="W54">
        <f t="shared" si="6"/>
        <v>126.87427912341414</v>
      </c>
      <c r="X54">
        <f t="shared" si="6"/>
        <v>170.13184584178504</v>
      </c>
      <c r="Y54">
        <f t="shared" si="6"/>
        <v>182.14976998236756</v>
      </c>
    </row>
    <row r="55" spans="1:28">
      <c r="A55">
        <v>20</v>
      </c>
      <c r="B55">
        <v>2</v>
      </c>
      <c r="C55">
        <f t="shared" si="2"/>
        <v>100</v>
      </c>
      <c r="D55">
        <f t="shared" si="3"/>
        <v>92.907738095238088</v>
      </c>
      <c r="E55">
        <f t="shared" si="4"/>
        <v>108.33333333333334</v>
      </c>
      <c r="F55">
        <f t="shared" si="5"/>
        <v>54.241071428571431</v>
      </c>
      <c r="G55">
        <f t="shared" si="0"/>
        <v>85.937500000000014</v>
      </c>
      <c r="H55">
        <f t="shared" si="0"/>
        <v>71.794642857142861</v>
      </c>
      <c r="I55">
        <f t="shared" si="0"/>
        <v>125.71428571428571</v>
      </c>
      <c r="J55">
        <f t="shared" si="0"/>
        <v>96.13095238095238</v>
      </c>
      <c r="K55">
        <f t="shared" si="0"/>
        <v>159.63095238095235</v>
      </c>
      <c r="L55">
        <f t="shared" si="0"/>
        <v>122.66666666666669</v>
      </c>
      <c r="M55">
        <f t="shared" si="0"/>
        <v>143.34821428571431</v>
      </c>
      <c r="N55">
        <f t="shared" si="0"/>
        <v>132.85714285714286</v>
      </c>
      <c r="O55">
        <f t="shared" si="0"/>
        <v>177.718253968254</v>
      </c>
      <c r="P55">
        <f t="shared" si="0"/>
        <v>245.0396825396825</v>
      </c>
      <c r="Q55">
        <f t="shared" si="0"/>
        <v>266.38392857142856</v>
      </c>
      <c r="R55">
        <f t="shared" si="0"/>
        <v>244.96825396825398</v>
      </c>
      <c r="S55">
        <f t="shared" si="0"/>
        <v>301.32738095238096</v>
      </c>
      <c r="T55">
        <f t="shared" si="0"/>
        <v>232.81994047619051</v>
      </c>
      <c r="U55">
        <f t="shared" si="0"/>
        <v>260.15724206349205</v>
      </c>
      <c r="V55">
        <f t="shared" si="6"/>
        <v>347.19841269841271</v>
      </c>
      <c r="W55">
        <f t="shared" si="6"/>
        <v>323.35416666666669</v>
      </c>
      <c r="X55">
        <f t="shared" si="6"/>
        <v>271.95535714285722</v>
      </c>
      <c r="Y55">
        <f t="shared" si="6"/>
        <v>205.22073412698413</v>
      </c>
    </row>
    <row r="56" spans="1:28">
      <c r="A56">
        <v>54</v>
      </c>
      <c r="B56">
        <v>3</v>
      </c>
      <c r="C56">
        <f t="shared" si="2"/>
        <v>100</v>
      </c>
      <c r="D56">
        <f t="shared" si="3"/>
        <v>69.602577873254575</v>
      </c>
      <c r="E56">
        <f t="shared" si="4"/>
        <v>101.84210526315786</v>
      </c>
      <c r="F56">
        <f t="shared" si="5"/>
        <v>92.373791621911906</v>
      </c>
      <c r="G56">
        <f t="shared" si="5"/>
        <v>83.752237737200119</v>
      </c>
      <c r="H56">
        <f t="shared" si="5"/>
        <v>88.571428571428569</v>
      </c>
      <c r="I56">
        <f t="shared" si="5"/>
        <v>102.63157894736841</v>
      </c>
      <c r="J56">
        <f t="shared" si="5"/>
        <v>134.6222699606158</v>
      </c>
      <c r="K56">
        <f t="shared" si="5"/>
        <v>129.99999999999997</v>
      </c>
      <c r="L56">
        <f t="shared" si="5"/>
        <v>116.66666666666666</v>
      </c>
      <c r="M56">
        <f t="shared" si="5"/>
        <v>174.98120300751873</v>
      </c>
      <c r="N56">
        <f t="shared" si="5"/>
        <v>200.76620121732898</v>
      </c>
      <c r="O56">
        <f t="shared" ref="O56:Y66" si="7">V21/$J21 *100</f>
        <v>170.47977085571065</v>
      </c>
      <c r="P56">
        <f t="shared" si="7"/>
        <v>294.73684210526307</v>
      </c>
      <c r="Q56">
        <f t="shared" si="7"/>
        <v>283.62244897959181</v>
      </c>
      <c r="R56">
        <f t="shared" si="7"/>
        <v>250.50483351235226</v>
      </c>
      <c r="S56">
        <f t="shared" si="7"/>
        <v>254.88721804511277</v>
      </c>
      <c r="T56">
        <f t="shared" si="7"/>
        <v>443.35839598997467</v>
      </c>
      <c r="U56">
        <f t="shared" si="7"/>
        <v>498.34407447189398</v>
      </c>
      <c r="V56">
        <f t="shared" si="7"/>
        <v>627.06766917293214</v>
      </c>
      <c r="W56">
        <f t="shared" si="7"/>
        <v>682.29144289294652</v>
      </c>
      <c r="X56">
        <f t="shared" si="7"/>
        <v>811.62728249194413</v>
      </c>
      <c r="Y56">
        <f t="shared" si="7"/>
        <v>1482.0533476548512</v>
      </c>
    </row>
    <row r="57" spans="1:28">
      <c r="A57">
        <v>52</v>
      </c>
      <c r="B57">
        <v>3</v>
      </c>
      <c r="C57">
        <f t="shared" si="2"/>
        <v>100</v>
      </c>
      <c r="D57">
        <f t="shared" si="3"/>
        <v>85.564690667229712</v>
      </c>
      <c r="E57">
        <f t="shared" si="4"/>
        <v>110.96389358108105</v>
      </c>
      <c r="F57">
        <f t="shared" si="5"/>
        <v>66.907728040540519</v>
      </c>
      <c r="G57">
        <f t="shared" si="5"/>
        <v>79.101562499999986</v>
      </c>
      <c r="H57">
        <f t="shared" si="5"/>
        <v>74.957770270270245</v>
      </c>
      <c r="I57">
        <f t="shared" si="5"/>
        <v>102.83203124999997</v>
      </c>
      <c r="J57">
        <f t="shared" si="5"/>
        <v>91.849662162162147</v>
      </c>
      <c r="K57">
        <f t="shared" si="5"/>
        <v>104.00390624999997</v>
      </c>
      <c r="L57">
        <f t="shared" si="5"/>
        <v>106.69869087837836</v>
      </c>
      <c r="M57">
        <f t="shared" si="5"/>
        <v>115.9206081081081</v>
      </c>
      <c r="N57">
        <f t="shared" si="5"/>
        <v>181.07844172297297</v>
      </c>
      <c r="O57">
        <f t="shared" si="5"/>
        <v>135.76726140202703</v>
      </c>
      <c r="P57">
        <f t="shared" si="5"/>
        <v>133.0434438344594</v>
      </c>
      <c r="Q57">
        <f t="shared" si="5"/>
        <v>142.05025337837839</v>
      </c>
      <c r="R57">
        <f t="shared" si="5"/>
        <v>94.18549408783781</v>
      </c>
      <c r="S57">
        <f t="shared" si="5"/>
        <v>46.035684121621614</v>
      </c>
      <c r="T57" t="e">
        <f t="shared" si="5"/>
        <v>#VALUE!</v>
      </c>
      <c r="U57" t="e">
        <f t="shared" si="5"/>
        <v>#VALUE!</v>
      </c>
      <c r="V57" t="e">
        <f t="shared" si="5"/>
        <v>#VALUE!</v>
      </c>
      <c r="W57" t="e">
        <f t="shared" si="5"/>
        <v>#VALUE!</v>
      </c>
      <c r="X57" t="e">
        <f t="shared" si="5"/>
        <v>#VALUE!</v>
      </c>
      <c r="Y57" t="e">
        <f t="shared" si="7"/>
        <v>#VALUE!</v>
      </c>
    </row>
    <row r="58" spans="1:28">
      <c r="A58">
        <v>3</v>
      </c>
      <c r="B58">
        <v>3</v>
      </c>
      <c r="C58">
        <f t="shared" si="2"/>
        <v>100</v>
      </c>
      <c r="D58">
        <f t="shared" si="3"/>
        <v>84.542774618110343</v>
      </c>
      <c r="E58">
        <f t="shared" si="4"/>
        <v>95.896137926927324</v>
      </c>
      <c r="F58">
        <f t="shared" si="5"/>
        <v>80.419259744513582</v>
      </c>
      <c r="G58">
        <f t="shared" si="5"/>
        <v>105.67846827263796</v>
      </c>
      <c r="H58">
        <f t="shared" si="5"/>
        <v>111.48497751838728</v>
      </c>
      <c r="I58">
        <f t="shared" si="5"/>
        <v>149.96992525980409</v>
      </c>
      <c r="J58">
        <f t="shared" si="5"/>
        <v>182.69243367179826</v>
      </c>
      <c r="K58">
        <f t="shared" si="5"/>
        <v>148.33397850102727</v>
      </c>
      <c r="L58">
        <f t="shared" si="5"/>
        <v>195.54417413572341</v>
      </c>
      <c r="M58">
        <f t="shared" si="5"/>
        <v>182.83536313015514</v>
      </c>
      <c r="N58">
        <f t="shared" si="5"/>
        <v>227.07917696453563</v>
      </c>
      <c r="O58">
        <f t="shared" si="5"/>
        <v>294.64371854807496</v>
      </c>
      <c r="P58">
        <f t="shared" si="5"/>
        <v>256.95143376112912</v>
      </c>
      <c r="Q58">
        <f t="shared" si="5"/>
        <v>379.39731411726171</v>
      </c>
      <c r="R58">
        <f t="shared" si="5"/>
        <v>366.13762915760952</v>
      </c>
      <c r="S58">
        <f t="shared" si="5"/>
        <v>534.02018878599301</v>
      </c>
      <c r="T58">
        <f t="shared" si="5"/>
        <v>551.07881964088972</v>
      </c>
      <c r="U58">
        <f t="shared" si="5"/>
        <v>820.1810439805854</v>
      </c>
      <c r="V58">
        <f t="shared" si="5"/>
        <v>992.26989846053061</v>
      </c>
      <c r="W58">
        <f t="shared" si="5"/>
        <v>1154.8700235238068</v>
      </c>
      <c r="X58">
        <f t="shared" si="5"/>
        <v>1251.9334186939823</v>
      </c>
      <c r="Y58">
        <f t="shared" si="7"/>
        <v>1132.7802757347467</v>
      </c>
    </row>
    <row r="59" spans="1:28">
      <c r="A59">
        <v>31</v>
      </c>
      <c r="B59">
        <v>3</v>
      </c>
      <c r="C59">
        <f t="shared" si="2"/>
        <v>100</v>
      </c>
      <c r="D59">
        <f t="shared" si="3"/>
        <v>96.172248803827785</v>
      </c>
      <c r="E59">
        <f t="shared" si="4"/>
        <v>161.60016759927558</v>
      </c>
      <c r="F59">
        <f t="shared" si="5"/>
        <v>141.75654853620958</v>
      </c>
      <c r="G59">
        <f t="shared" si="5"/>
        <v>187.33273862622664</v>
      </c>
      <c r="H59">
        <f t="shared" si="5"/>
        <v>196.45608628659477</v>
      </c>
      <c r="I59">
        <f t="shared" si="5"/>
        <v>301.40499553969676</v>
      </c>
      <c r="J59">
        <f t="shared" si="5"/>
        <v>356.29713729624524</v>
      </c>
      <c r="K59">
        <f t="shared" si="5"/>
        <v>337.48006379585325</v>
      </c>
      <c r="L59">
        <f t="shared" si="5"/>
        <v>299.73238180196262</v>
      </c>
    </row>
    <row r="60" spans="1:28">
      <c r="A60">
        <v>35</v>
      </c>
      <c r="B60">
        <v>3</v>
      </c>
      <c r="C60">
        <f t="shared" si="2"/>
        <v>100</v>
      </c>
      <c r="D60">
        <f t="shared" si="3"/>
        <v>92.515879591273148</v>
      </c>
      <c r="E60">
        <f t="shared" si="4"/>
        <v>151.01609176820853</v>
      </c>
      <c r="F60">
        <f t="shared" si="5"/>
        <v>110.06257535649095</v>
      </c>
      <c r="G60">
        <f t="shared" si="5"/>
        <v>97.560975609756113</v>
      </c>
      <c r="H60">
        <f t="shared" si="5"/>
        <v>86.274509803921589</v>
      </c>
      <c r="I60">
        <f t="shared" si="5"/>
        <v>135.70836785418393</v>
      </c>
      <c r="J60">
        <f t="shared" si="5"/>
        <v>162.73970941863524</v>
      </c>
      <c r="K60">
        <f t="shared" si="5"/>
        <v>163.41934918934945</v>
      </c>
      <c r="L60">
        <f t="shared" si="5"/>
        <v>215.48150692774536</v>
      </c>
      <c r="M60">
        <f t="shared" si="5"/>
        <v>228.94901691353292</v>
      </c>
      <c r="N60">
        <f t="shared" si="5"/>
        <v>241.84129165235322</v>
      </c>
      <c r="O60">
        <f t="shared" si="5"/>
        <v>485.64471477357705</v>
      </c>
      <c r="P60">
        <f t="shared" si="5"/>
        <v>572.65948632974334</v>
      </c>
      <c r="Q60">
        <f t="shared" si="5"/>
        <v>709.51967183300667</v>
      </c>
      <c r="R60">
        <f t="shared" si="5"/>
        <v>931.99426111908201</v>
      </c>
      <c r="S60">
        <f t="shared" si="5"/>
        <v>707.03012912482086</v>
      </c>
      <c r="T60">
        <f t="shared" si="5"/>
        <v>842.04336492412176</v>
      </c>
      <c r="U60">
        <f t="shared" si="5"/>
        <v>1028.1811384808136</v>
      </c>
      <c r="V60">
        <f t="shared" si="5"/>
        <v>1104.1263362095099</v>
      </c>
    </row>
    <row r="61" spans="1:28">
      <c r="A61">
        <v>28</v>
      </c>
      <c r="B61">
        <v>3</v>
      </c>
      <c r="C61">
        <f t="shared" si="2"/>
        <v>100</v>
      </c>
      <c r="D61">
        <f t="shared" si="3"/>
        <v>65.870548332391209</v>
      </c>
      <c r="E61">
        <f t="shared" si="4"/>
        <v>101.11927642736009</v>
      </c>
      <c r="F61">
        <f t="shared" si="5"/>
        <v>68.927831166384053</v>
      </c>
      <c r="G61">
        <f t="shared" si="5"/>
        <v>77.442528735632195</v>
      </c>
      <c r="H61">
        <f t="shared" si="5"/>
        <v>64.37158469945355</v>
      </c>
      <c r="I61">
        <f t="shared" si="5"/>
        <v>102.24985867721878</v>
      </c>
      <c r="J61">
        <f t="shared" si="5"/>
        <v>119.91709063501037</v>
      </c>
      <c r="K61">
        <f t="shared" si="5"/>
        <v>138.68475598266443</v>
      </c>
      <c r="L61">
        <f t="shared" si="5"/>
        <v>102.89052195213873</v>
      </c>
      <c r="M61">
        <f t="shared" si="5"/>
        <v>106.96156020350483</v>
      </c>
      <c r="N61">
        <f t="shared" si="5"/>
        <v>90.022611644997184</v>
      </c>
      <c r="O61">
        <f t="shared" si="5"/>
        <v>138.2673827020916</v>
      </c>
      <c r="P61">
        <f t="shared" si="5"/>
        <v>165.0650084793669</v>
      </c>
      <c r="Q61">
        <f t="shared" si="5"/>
        <v>217.73600904465806</v>
      </c>
      <c r="R61">
        <f t="shared" si="5"/>
        <v>315.96758997550415</v>
      </c>
      <c r="S61">
        <f t="shared" si="5"/>
        <v>323.73516110797061</v>
      </c>
      <c r="T61">
        <f t="shared" si="5"/>
        <v>279.99010740531378</v>
      </c>
      <c r="U61">
        <f t="shared" si="5"/>
        <v>510.94968908988153</v>
      </c>
      <c r="V61">
        <f t="shared" si="5"/>
        <v>687.55511588468084</v>
      </c>
      <c r="W61">
        <f t="shared" si="5"/>
        <v>659.73713962690795</v>
      </c>
      <c r="X61">
        <f t="shared" si="5"/>
        <v>680.91435839457347</v>
      </c>
      <c r="Y61">
        <f t="shared" si="7"/>
        <v>1150.3109101187113</v>
      </c>
    </row>
    <row r="62" spans="1:28">
      <c r="A62">
        <v>49</v>
      </c>
      <c r="B62">
        <v>3</v>
      </c>
      <c r="C62">
        <f t="shared" si="2"/>
        <v>100</v>
      </c>
      <c r="D62">
        <f t="shared" si="3"/>
        <v>70.393188854489168</v>
      </c>
      <c r="E62">
        <f t="shared" si="4"/>
        <v>111.48049535603715</v>
      </c>
      <c r="F62">
        <f t="shared" si="5"/>
        <v>105.14674922600619</v>
      </c>
      <c r="G62">
        <f t="shared" si="5"/>
        <v>144.03529411764703</v>
      </c>
      <c r="H62">
        <f t="shared" si="5"/>
        <v>143.29411764705878</v>
      </c>
      <c r="I62">
        <f t="shared" si="5"/>
        <v>179.49473684210523</v>
      </c>
      <c r="J62">
        <f t="shared" si="5"/>
        <v>266.47678018575846</v>
      </c>
      <c r="K62">
        <f t="shared" si="5"/>
        <v>196.03839009287927</v>
      </c>
      <c r="L62">
        <f t="shared" si="5"/>
        <v>205.69411764705882</v>
      </c>
    </row>
    <row r="63" spans="1:28">
      <c r="A63">
        <v>23</v>
      </c>
      <c r="B63">
        <v>3</v>
      </c>
      <c r="C63">
        <f t="shared" si="2"/>
        <v>100</v>
      </c>
      <c r="D63">
        <f t="shared" si="3"/>
        <v>90.442463323819254</v>
      </c>
      <c r="E63">
        <f t="shared" si="4"/>
        <v>122.73159730786848</v>
      </c>
      <c r="F63">
        <f t="shared" si="5"/>
        <v>112.27668346312414</v>
      </c>
      <c r="G63">
        <f t="shared" si="5"/>
        <v>82.023092192583718</v>
      </c>
      <c r="H63">
        <f t="shared" si="5"/>
        <v>80.543124610921225</v>
      </c>
      <c r="I63">
        <f t="shared" si="5"/>
        <v>100.33827830438</v>
      </c>
      <c r="J63">
        <f t="shared" si="5"/>
        <v>97.392438070404182</v>
      </c>
      <c r="K63">
        <f t="shared" si="5"/>
        <v>106.55766587969977</v>
      </c>
      <c r="L63">
        <f t="shared" si="5"/>
        <v>123.20730117340288</v>
      </c>
      <c r="M63">
        <f t="shared" si="5"/>
        <v>130.82913421896473</v>
      </c>
      <c r="N63">
        <f t="shared" si="5"/>
        <v>163.16642587829026</v>
      </c>
      <c r="O63">
        <f t="shared" si="5"/>
        <v>168.54129227010583</v>
      </c>
      <c r="P63">
        <f t="shared" si="5"/>
        <v>213.85531555023078</v>
      </c>
      <c r="Q63">
        <f t="shared" si="5"/>
        <v>213.0096197892808</v>
      </c>
      <c r="R63">
        <f t="shared" si="5"/>
        <v>226.29409070087033</v>
      </c>
      <c r="S63">
        <f t="shared" si="5"/>
        <v>210.45139011240707</v>
      </c>
      <c r="T63">
        <f t="shared" si="5"/>
        <v>283.54299540740209</v>
      </c>
      <c r="U63">
        <f t="shared" si="5"/>
        <v>404.03114979386174</v>
      </c>
      <c r="V63">
        <f t="shared" si="5"/>
        <v>517.29800204376465</v>
      </c>
      <c r="W63">
        <f t="shared" si="5"/>
        <v>511.02575848338557</v>
      </c>
      <c r="X63">
        <f t="shared" si="5"/>
        <v>580.59598059598056</v>
      </c>
      <c r="Y63">
        <f t="shared" si="7"/>
        <v>634.45388021659198</v>
      </c>
    </row>
    <row r="64" spans="1:28">
      <c r="A64">
        <v>40</v>
      </c>
      <c r="B64">
        <v>4</v>
      </c>
      <c r="C64">
        <f t="shared" si="2"/>
        <v>100</v>
      </c>
      <c r="D64">
        <f t="shared" si="3"/>
        <v>218.19593450028231</v>
      </c>
      <c r="E64">
        <f t="shared" si="4"/>
        <v>176.90005646527391</v>
      </c>
      <c r="F64">
        <f t="shared" si="5"/>
        <v>162.15838509316771</v>
      </c>
      <c r="G64">
        <f t="shared" si="5"/>
        <v>223.04347826086953</v>
      </c>
      <c r="H64">
        <f t="shared" si="5"/>
        <v>140.41501976284587</v>
      </c>
      <c r="I64">
        <f t="shared" si="5"/>
        <v>315.71146245059293</v>
      </c>
      <c r="J64">
        <f t="shared" si="5"/>
        <v>264.59627329192546</v>
      </c>
      <c r="K64">
        <f t="shared" si="5"/>
        <v>262.05533596837944</v>
      </c>
      <c r="L64">
        <f t="shared" si="5"/>
        <v>277.80914737436478</v>
      </c>
      <c r="M64">
        <f t="shared" si="5"/>
        <v>242.78656126482215</v>
      </c>
      <c r="N64">
        <f t="shared" si="5"/>
        <v>221.73913043478257</v>
      </c>
      <c r="O64">
        <f t="shared" si="5"/>
        <v>241.4906832298137</v>
      </c>
      <c r="P64">
        <f t="shared" si="5"/>
        <v>424.43817052512702</v>
      </c>
      <c r="Q64">
        <f t="shared" si="5"/>
        <v>419.0513833992095</v>
      </c>
      <c r="R64">
        <f t="shared" si="5"/>
        <v>403.60248447204975</v>
      </c>
      <c r="S64">
        <f t="shared" si="5"/>
        <v>253.1620553359684</v>
      </c>
      <c r="T64">
        <f t="shared" si="5"/>
        <v>363.55731225296438</v>
      </c>
      <c r="U64">
        <f t="shared" si="5"/>
        <v>176.8873517786561</v>
      </c>
      <c r="V64">
        <f t="shared" si="5"/>
        <v>178.39920948616603</v>
      </c>
      <c r="W64">
        <f t="shared" si="5"/>
        <v>216.54432523997741</v>
      </c>
      <c r="X64">
        <f t="shared" si="5"/>
        <v>137.05815923207228</v>
      </c>
      <c r="Y64">
        <f t="shared" si="7"/>
        <v>115.09881422924903</v>
      </c>
    </row>
    <row r="65" spans="1:25">
      <c r="A65">
        <v>17</v>
      </c>
      <c r="B65">
        <v>4</v>
      </c>
      <c r="C65">
        <f t="shared" si="2"/>
        <v>100</v>
      </c>
      <c r="D65">
        <f t="shared" si="3"/>
        <v>127.19214941437167</v>
      </c>
      <c r="E65">
        <f t="shared" si="4"/>
        <v>166.06521050965497</v>
      </c>
      <c r="F65">
        <f t="shared" si="5"/>
        <v>152.98713632046969</v>
      </c>
      <c r="G65">
        <f t="shared" si="5"/>
        <v>268.67679645457423</v>
      </c>
      <c r="H65">
        <f t="shared" si="5"/>
        <v>215.11410400299286</v>
      </c>
      <c r="I65">
        <f t="shared" si="5"/>
        <v>294.01709401709411</v>
      </c>
      <c r="J65">
        <f t="shared" si="5"/>
        <v>707.55633255633256</v>
      </c>
      <c r="K65">
        <f t="shared" si="5"/>
        <v>839.76733143399827</v>
      </c>
      <c r="L65">
        <f t="shared" si="5"/>
        <v>1135.5542605542605</v>
      </c>
      <c r="M65">
        <f t="shared" si="5"/>
        <v>2123.4567901234573</v>
      </c>
      <c r="N65">
        <f t="shared" si="5"/>
        <v>2626.6367377478491</v>
      </c>
    </row>
    <row r="66" spans="1:25">
      <c r="A66">
        <v>1</v>
      </c>
      <c r="B66">
        <v>4</v>
      </c>
      <c r="C66">
        <f t="shared" si="2"/>
        <v>100</v>
      </c>
      <c r="D66">
        <f t="shared" si="3"/>
        <v>116.59487179487182</v>
      </c>
      <c r="E66">
        <f t="shared" si="4"/>
        <v>124.71794871794873</v>
      </c>
      <c r="F66">
        <f t="shared" si="5"/>
        <v>100.84615384615385</v>
      </c>
      <c r="G66">
        <f t="shared" si="5"/>
        <v>93.798290598290606</v>
      </c>
      <c r="H66">
        <f t="shared" si="5"/>
        <v>80.547008547008545</v>
      </c>
      <c r="I66">
        <f t="shared" si="5"/>
        <v>140</v>
      </c>
      <c r="J66">
        <f t="shared" si="5"/>
        <v>176.13675213675214</v>
      </c>
      <c r="K66">
        <f t="shared" si="5"/>
        <v>169.20000000000002</v>
      </c>
      <c r="L66">
        <f t="shared" si="5"/>
        <v>205.03247863247864</v>
      </c>
      <c r="M66">
        <f t="shared" si="5"/>
        <v>233.20000000000002</v>
      </c>
      <c r="N66">
        <f t="shared" si="5"/>
        <v>259.54358974358979</v>
      </c>
      <c r="O66">
        <f t="shared" si="5"/>
        <v>308.26666666666665</v>
      </c>
      <c r="P66">
        <f t="shared" si="5"/>
        <v>433.2</v>
      </c>
      <c r="Q66">
        <f t="shared" si="5"/>
        <v>477.79487179487177</v>
      </c>
      <c r="R66">
        <f t="shared" si="5"/>
        <v>381.68888888888898</v>
      </c>
      <c r="S66">
        <f t="shared" si="5"/>
        <v>328.68376068376068</v>
      </c>
      <c r="T66">
        <f t="shared" si="5"/>
        <v>540.19999999999993</v>
      </c>
      <c r="U66">
        <f t="shared" si="5"/>
        <v>561.43589743589746</v>
      </c>
      <c r="V66">
        <f t="shared" si="5"/>
        <v>482.71680911680915</v>
      </c>
      <c r="W66">
        <f t="shared" si="5"/>
        <v>435.55555555555571</v>
      </c>
      <c r="X66">
        <f t="shared" si="5"/>
        <v>223.63076923076926</v>
      </c>
      <c r="Y66">
        <f t="shared" si="7"/>
        <v>178.46609686609688</v>
      </c>
    </row>
    <row r="67" spans="1:25">
      <c r="A67">
        <v>4</v>
      </c>
      <c r="B67">
        <v>4</v>
      </c>
      <c r="C67">
        <f t="shared" si="2"/>
        <v>100</v>
      </c>
      <c r="D67">
        <f t="shared" si="3"/>
        <v>164.07445181030084</v>
      </c>
      <c r="E67">
        <f t="shared" si="4"/>
        <v>264.64995993297885</v>
      </c>
      <c r="F67">
        <f t="shared" si="5"/>
        <v>146.42675020033511</v>
      </c>
      <c r="G67">
        <f t="shared" si="5"/>
        <v>237.44809499526477</v>
      </c>
      <c r="H67">
        <f t="shared" si="5"/>
        <v>99.074816055948119</v>
      </c>
      <c r="I67">
        <f t="shared" si="5"/>
        <v>289.1928316456619</v>
      </c>
      <c r="J67">
        <f t="shared" si="5"/>
        <v>336.19691119691112</v>
      </c>
      <c r="K67">
        <f t="shared" si="5"/>
        <v>262.98535732497993</v>
      </c>
    </row>
    <row r="68" spans="1:25">
      <c r="A68">
        <v>53</v>
      </c>
      <c r="B68">
        <v>4</v>
      </c>
      <c r="C68">
        <f t="shared" si="2"/>
        <v>100</v>
      </c>
      <c r="D68">
        <f t="shared" si="3"/>
        <v>128.04878048780489</v>
      </c>
      <c r="E68">
        <f t="shared" si="4"/>
        <v>169.02596719932717</v>
      </c>
      <c r="F68">
        <f t="shared" si="5"/>
        <v>128.09871740958789</v>
      </c>
      <c r="G68">
        <f t="shared" si="5"/>
        <v>143.21033081020465</v>
      </c>
      <c r="H68">
        <f t="shared" si="5"/>
        <v>144.86963835155598</v>
      </c>
      <c r="I68">
        <f t="shared" si="5"/>
        <v>201.21951219512195</v>
      </c>
      <c r="J68">
        <f t="shared" si="5"/>
        <v>264.665685449958</v>
      </c>
      <c r="K68">
        <f t="shared" si="5"/>
        <v>224.46646341463418</v>
      </c>
      <c r="L68">
        <f t="shared" si="5"/>
        <v>136.07022708158118</v>
      </c>
      <c r="M68">
        <f t="shared" si="5"/>
        <v>154.02649285113546</v>
      </c>
      <c r="N68">
        <f t="shared" si="5"/>
        <v>82.048990748528169</v>
      </c>
      <c r="O68">
        <f t="shared" si="5"/>
        <v>100.72539949537429</v>
      </c>
      <c r="P68">
        <f t="shared" si="5"/>
        <v>240.87994112699755</v>
      </c>
      <c r="Q68">
        <f t="shared" si="5"/>
        <v>94.301934398654353</v>
      </c>
      <c r="R68">
        <f t="shared" si="5"/>
        <v>123.94343986543315</v>
      </c>
      <c r="S68">
        <f t="shared" si="5"/>
        <v>109.42230866274181</v>
      </c>
      <c r="T68">
        <f t="shared" si="5"/>
        <v>102.80960891505468</v>
      </c>
      <c r="U68">
        <f t="shared" si="5"/>
        <v>96.128574432296077</v>
      </c>
      <c r="V68">
        <f t="shared" si="5"/>
        <v>160.28174936921781</v>
      </c>
      <c r="W68">
        <f t="shared" si="5"/>
        <v>86.886739557050745</v>
      </c>
      <c r="X68">
        <f t="shared" ref="X68:Y71" si="8">AE33/$J33 *100</f>
        <v>103.86879730866274</v>
      </c>
      <c r="Y68">
        <f t="shared" si="8"/>
        <v>119.81532099803758</v>
      </c>
    </row>
    <row r="69" spans="1:25">
      <c r="A69">
        <v>8</v>
      </c>
      <c r="B69">
        <v>4</v>
      </c>
      <c r="C69">
        <f t="shared" si="2"/>
        <v>100</v>
      </c>
      <c r="D69">
        <f t="shared" si="3"/>
        <v>163.24853943524826</v>
      </c>
      <c r="E69">
        <f t="shared" si="4"/>
        <v>172.52921129503412</v>
      </c>
      <c r="F69">
        <f t="shared" si="5"/>
        <v>108.10207724764685</v>
      </c>
      <c r="G69">
        <f t="shared" si="5"/>
        <v>178.28525641025641</v>
      </c>
      <c r="H69">
        <f t="shared" si="5"/>
        <v>132.40019474196689</v>
      </c>
      <c r="I69">
        <f t="shared" si="5"/>
        <v>256.25608568646544</v>
      </c>
      <c r="J69">
        <f t="shared" si="5"/>
        <v>217.33203505355405</v>
      </c>
      <c r="K69">
        <f t="shared" si="5"/>
        <v>213.50210970464133</v>
      </c>
      <c r="L69">
        <f t="shared" si="5"/>
        <v>261.02320675105483</v>
      </c>
      <c r="M69">
        <f t="shared" si="5"/>
        <v>284.50584225900673</v>
      </c>
      <c r="N69">
        <f t="shared" si="5"/>
        <v>384.59104186952277</v>
      </c>
      <c r="O69">
        <f t="shared" si="5"/>
        <v>349.77482960077896</v>
      </c>
      <c r="P69">
        <f t="shared" si="5"/>
        <v>462.81645569620247</v>
      </c>
      <c r="Q69">
        <f t="shared" si="5"/>
        <v>618.07753164556948</v>
      </c>
      <c r="R69">
        <f t="shared" si="5"/>
        <v>750.11867088607585</v>
      </c>
      <c r="S69">
        <f t="shared" si="5"/>
        <v>688.68823028237557</v>
      </c>
      <c r="T69">
        <f t="shared" si="5"/>
        <v>861.68756085686459</v>
      </c>
      <c r="U69">
        <f t="shared" si="5"/>
        <v>849.02426160337541</v>
      </c>
      <c r="V69">
        <f t="shared" si="5"/>
        <v>888.02336903602725</v>
      </c>
    </row>
    <row r="70" spans="1:25">
      <c r="A70">
        <v>45</v>
      </c>
      <c r="B70">
        <v>4</v>
      </c>
      <c r="C70">
        <f t="shared" si="2"/>
        <v>100</v>
      </c>
      <c r="D70">
        <f t="shared" si="3"/>
        <v>101.86765615337043</v>
      </c>
      <c r="E70">
        <f t="shared" si="4"/>
        <v>137.75805974563738</v>
      </c>
      <c r="F70">
        <f t="shared" si="5"/>
        <v>130.54771315640878</v>
      </c>
      <c r="G70">
        <f t="shared" si="5"/>
        <v>125.71428571428571</v>
      </c>
      <c r="H70">
        <f t="shared" si="5"/>
        <v>144.34782608695653</v>
      </c>
      <c r="I70">
        <f t="shared" si="5"/>
        <v>177.08585410448765</v>
      </c>
      <c r="J70">
        <f t="shared" si="5"/>
        <v>279.84189723320156</v>
      </c>
      <c r="K70">
        <f t="shared" si="5"/>
        <v>260.67812105079196</v>
      </c>
      <c r="L70">
        <f t="shared" si="5"/>
        <v>296.81159420289856</v>
      </c>
      <c r="M70">
        <f t="shared" si="5"/>
        <v>346.4063886424135</v>
      </c>
      <c r="N70">
        <f t="shared" si="5"/>
        <v>448.12777284826979</v>
      </c>
      <c r="O70">
        <f t="shared" si="5"/>
        <v>390.95372536366324</v>
      </c>
      <c r="P70">
        <f t="shared" si="5"/>
        <v>638.22537710736458</v>
      </c>
      <c r="Q70">
        <f t="shared" si="5"/>
        <v>644.80277486488671</v>
      </c>
      <c r="R70">
        <f t="shared" si="5"/>
        <v>737.02777553709234</v>
      </c>
      <c r="S70">
        <f t="shared" si="5"/>
        <v>877.22836170041148</v>
      </c>
      <c r="T70">
        <f t="shared" si="5"/>
        <v>933.5936113575865</v>
      </c>
      <c r="U70">
        <f t="shared" si="5"/>
        <v>1062.608695652174</v>
      </c>
      <c r="V70">
        <f t="shared" si="5"/>
        <v>1205.6126482213438</v>
      </c>
      <c r="W70">
        <f t="shared" si="5"/>
        <v>1348.5359361135761</v>
      </c>
      <c r="X70">
        <f t="shared" si="8"/>
        <v>1295.9006211180126</v>
      </c>
      <c r="Y70">
        <f t="shared" si="8"/>
        <v>1419.1304347826087</v>
      </c>
    </row>
    <row r="71" spans="1:25">
      <c r="A71">
        <v>32</v>
      </c>
      <c r="B71">
        <v>4</v>
      </c>
      <c r="C71">
        <f t="shared" si="2"/>
        <v>100</v>
      </c>
      <c r="D71">
        <f t="shared" si="3"/>
        <v>117.08312085670573</v>
      </c>
      <c r="E71">
        <f t="shared" si="4"/>
        <v>108.93524648068531</v>
      </c>
      <c r="F71">
        <f t="shared" si="5"/>
        <v>96.045361615726861</v>
      </c>
      <c r="G71">
        <f t="shared" si="5"/>
        <v>148.7955499207014</v>
      </c>
      <c r="H71">
        <f t="shared" si="5"/>
        <v>146.6954231364825</v>
      </c>
      <c r="I71">
        <f t="shared" si="5"/>
        <v>205.77640129310547</v>
      </c>
      <c r="J71">
        <f t="shared" si="5"/>
        <v>238.23269348628534</v>
      </c>
      <c r="K71">
        <f t="shared" si="5"/>
        <v>314.30883887176083</v>
      </c>
      <c r="L71">
        <f t="shared" si="5"/>
        <v>259.23630052070422</v>
      </c>
      <c r="M71">
        <f t="shared" si="5"/>
        <v>334.4296347585252</v>
      </c>
      <c r="N71">
        <f t="shared" si="5"/>
        <v>333.0424937660527</v>
      </c>
      <c r="O71">
        <f t="shared" si="5"/>
        <v>408.44822665837023</v>
      </c>
      <c r="P71">
        <f t="shared" si="5"/>
        <v>392.22078231944943</v>
      </c>
      <c r="Q71">
        <f t="shared" si="5"/>
        <v>491.92464058311384</v>
      </c>
      <c r="R71">
        <f t="shared" si="5"/>
        <v>470.75588657724722</v>
      </c>
      <c r="S71">
        <f t="shared" si="5"/>
        <v>586.37748012856207</v>
      </c>
      <c r="T71">
        <f t="shared" si="5"/>
        <v>613.54205165872133</v>
      </c>
      <c r="U71">
        <f t="shared" si="5"/>
        <v>559.17735287650476</v>
      </c>
      <c r="V71">
        <f t="shared" si="5"/>
        <v>594.66383468460663</v>
      </c>
      <c r="W71">
        <f t="shared" si="5"/>
        <v>758.49056603773579</v>
      </c>
      <c r="X71">
        <f t="shared" si="8"/>
        <v>526.54281423538839</v>
      </c>
      <c r="Y71">
        <f t="shared" si="8"/>
        <v>550.23415314223701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theme="9"/>
  </sheetPr>
  <dimension ref="A2:D12"/>
  <sheetViews>
    <sheetView tabSelected="1" workbookViewId="0">
      <selection activeCell="C15" sqref="C15"/>
    </sheetView>
  </sheetViews>
  <sheetFormatPr defaultRowHeight="15"/>
  <cols>
    <col min="1" max="1" width="9.42578125" bestFit="1" customWidth="1"/>
  </cols>
  <sheetData>
    <row r="2" spans="1:4">
      <c r="A2" t="s">
        <v>56</v>
      </c>
      <c r="B2" t="s">
        <v>57</v>
      </c>
      <c r="C2" t="s">
        <v>58</v>
      </c>
      <c r="D2" t="s">
        <v>59</v>
      </c>
    </row>
    <row r="7" spans="1:4">
      <c r="A7" s="1">
        <v>43319</v>
      </c>
      <c r="B7">
        <v>17</v>
      </c>
      <c r="C7">
        <v>4</v>
      </c>
      <c r="D7" t="s">
        <v>62</v>
      </c>
    </row>
    <row r="9" spans="1:4">
      <c r="A9" s="1">
        <v>42991</v>
      </c>
      <c r="B9">
        <v>35</v>
      </c>
      <c r="C9">
        <v>3</v>
      </c>
      <c r="D9" t="s">
        <v>60</v>
      </c>
    </row>
    <row r="10" spans="1:4">
      <c r="A10" s="1">
        <v>42991</v>
      </c>
      <c r="B10">
        <v>8</v>
      </c>
      <c r="C10">
        <v>4</v>
      </c>
      <c r="D10" t="s">
        <v>61</v>
      </c>
    </row>
    <row r="11" spans="1:4">
      <c r="A11" s="1"/>
    </row>
    <row r="12" spans="1:4">
      <c r="A12" s="1">
        <v>43368</v>
      </c>
      <c r="B12">
        <v>42</v>
      </c>
      <c r="C12">
        <v>1</v>
      </c>
      <c r="D12" t="s">
        <v>69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2:AD80"/>
  <sheetViews>
    <sheetView topLeftCell="C38" workbookViewId="0">
      <selection activeCell="AD53" sqref="AD44:AD53"/>
    </sheetView>
  </sheetViews>
  <sheetFormatPr defaultRowHeight="15"/>
  <sheetData>
    <row r="2" spans="1:26">
      <c r="E2" s="10" t="s">
        <v>31</v>
      </c>
      <c r="S2" s="10" t="s">
        <v>32</v>
      </c>
    </row>
    <row r="3" spans="1:26">
      <c r="A3" t="s">
        <v>27</v>
      </c>
      <c r="B3" t="s">
        <v>8</v>
      </c>
      <c r="F3" t="s">
        <v>28</v>
      </c>
      <c r="J3" t="s">
        <v>29</v>
      </c>
      <c r="N3" t="s">
        <v>30</v>
      </c>
      <c r="T3" t="s">
        <v>33</v>
      </c>
      <c r="X3" t="s">
        <v>34</v>
      </c>
    </row>
    <row r="4" spans="1:26">
      <c r="A4">
        <v>41</v>
      </c>
      <c r="B4">
        <f>Tumorgrootte!AN51</f>
        <v>16.66300743464026</v>
      </c>
      <c r="F4">
        <v>41</v>
      </c>
      <c r="G4">
        <v>16.66300743464026</v>
      </c>
      <c r="H4">
        <f ca="1">RAND()</f>
        <v>0.49360775132940771</v>
      </c>
      <c r="J4">
        <v>19</v>
      </c>
      <c r="K4">
        <v>86.946718280751099</v>
      </c>
      <c r="L4">
        <f ca="1">RAND()</f>
        <v>0.86882519678205328</v>
      </c>
      <c r="N4">
        <v>2</v>
      </c>
      <c r="O4">
        <v>136.2854309053788</v>
      </c>
      <c r="P4">
        <f ca="1">RAND()</f>
        <v>0.18368659922858477</v>
      </c>
      <c r="T4">
        <v>42</v>
      </c>
      <c r="U4">
        <v>51.930526563839287</v>
      </c>
      <c r="V4">
        <f ca="1">RAND()</f>
        <v>0.75861818242710211</v>
      </c>
      <c r="X4">
        <v>37</v>
      </c>
      <c r="Y4">
        <v>103.54532306599278</v>
      </c>
      <c r="Z4">
        <f ca="1">RAND()</f>
        <v>0.5856636352569824</v>
      </c>
    </row>
    <row r="5" spans="1:26">
      <c r="A5">
        <v>51</v>
      </c>
      <c r="B5">
        <f>Tumorgrootte!AN61</f>
        <v>36.913713679680065</v>
      </c>
      <c r="F5">
        <v>51</v>
      </c>
      <c r="G5">
        <v>36.913713679680065</v>
      </c>
      <c r="H5">
        <f t="shared" ref="H5:H11" ca="1" si="0">RAND()</f>
        <v>0.2823374515325201</v>
      </c>
      <c r="J5">
        <v>44</v>
      </c>
      <c r="K5">
        <v>91.48317807253477</v>
      </c>
      <c r="L5">
        <f t="shared" ref="L5:L11" ca="1" si="1">RAND()</f>
        <v>0.23140507959375967</v>
      </c>
      <c r="N5">
        <v>43</v>
      </c>
      <c r="O5">
        <v>136.43308576009753</v>
      </c>
      <c r="P5">
        <f t="shared" ref="P5:P11" ca="1" si="2">RAND()</f>
        <v>0.29456788332727513</v>
      </c>
      <c r="T5">
        <v>34</v>
      </c>
      <c r="U5">
        <v>55.756986415911648</v>
      </c>
      <c r="V5">
        <f t="shared" ref="V5:V19" ca="1" si="3">RAND()</f>
        <v>0.16309363295737134</v>
      </c>
      <c r="X5">
        <v>28</v>
      </c>
      <c r="Y5">
        <v>107.12516789475833</v>
      </c>
      <c r="Z5">
        <f t="shared" ref="Z5:Z19" ca="1" si="4">RAND()</f>
        <v>0.94794798724720408</v>
      </c>
    </row>
    <row r="6" spans="1:26">
      <c r="A6">
        <v>25</v>
      </c>
      <c r="B6">
        <f>Tumorgrootte!AN35</f>
        <v>39.584067435231397</v>
      </c>
      <c r="F6">
        <v>25</v>
      </c>
      <c r="G6">
        <v>39.584067435231397</v>
      </c>
      <c r="H6">
        <f t="shared" ca="1" si="0"/>
        <v>0.68394968453122873</v>
      </c>
      <c r="J6">
        <v>36</v>
      </c>
      <c r="K6">
        <v>92.714682392741963</v>
      </c>
      <c r="L6">
        <f t="shared" ca="1" si="1"/>
        <v>0.90178083358905892</v>
      </c>
      <c r="N6">
        <v>9</v>
      </c>
      <c r="O6">
        <v>138.14368295997718</v>
      </c>
      <c r="P6">
        <f t="shared" ca="1" si="2"/>
        <v>0.93143596908213966</v>
      </c>
      <c r="T6">
        <v>7</v>
      </c>
      <c r="U6">
        <v>57.336160323116111</v>
      </c>
      <c r="V6">
        <f t="shared" ca="1" si="3"/>
        <v>0.77059026864084856</v>
      </c>
      <c r="X6">
        <v>20</v>
      </c>
      <c r="Y6">
        <v>109.30333880124726</v>
      </c>
      <c r="Z6">
        <f t="shared" ca="1" si="4"/>
        <v>0.5860253379175433</v>
      </c>
    </row>
    <row r="7" spans="1:26">
      <c r="A7">
        <v>16</v>
      </c>
      <c r="B7">
        <f>Tumorgrootte!AN26</f>
        <v>41.469023027385262</v>
      </c>
      <c r="F7">
        <v>16</v>
      </c>
      <c r="G7">
        <v>41.469023027385262</v>
      </c>
      <c r="H7">
        <f t="shared" ca="1" si="0"/>
        <v>0.65106138443818118</v>
      </c>
      <c r="J7">
        <v>5</v>
      </c>
      <c r="K7">
        <v>93.116806252401446</v>
      </c>
      <c r="L7">
        <f t="shared" ca="1" si="1"/>
        <v>0.38180853157935868</v>
      </c>
      <c r="N7">
        <v>18</v>
      </c>
      <c r="O7">
        <v>143.09745097591269</v>
      </c>
      <c r="P7">
        <f t="shared" ca="1" si="2"/>
        <v>0.2893847961308067</v>
      </c>
      <c r="T7">
        <v>40</v>
      </c>
      <c r="U7">
        <v>66.242575496043159</v>
      </c>
      <c r="V7">
        <f t="shared" ca="1" si="3"/>
        <v>0.75143790945487754</v>
      </c>
      <c r="X7">
        <v>21</v>
      </c>
      <c r="Y7">
        <v>110.90659825212927</v>
      </c>
      <c r="Z7">
        <f t="shared" ca="1" si="4"/>
        <v>0.84758806217591864</v>
      </c>
    </row>
    <row r="8" spans="1:26">
      <c r="A8">
        <v>26</v>
      </c>
      <c r="B8">
        <f>Tumorgrootte!AN36</f>
        <v>43.102651207251959</v>
      </c>
      <c r="F8">
        <v>26</v>
      </c>
      <c r="G8">
        <v>43.102651207251959</v>
      </c>
      <c r="H8">
        <f t="shared" ca="1" si="0"/>
        <v>0.36143692712573916</v>
      </c>
      <c r="J8">
        <v>33</v>
      </c>
      <c r="K8">
        <v>99.630375020844298</v>
      </c>
      <c r="L8">
        <f t="shared" ca="1" si="1"/>
        <v>0.58315515704852983</v>
      </c>
      <c r="N8">
        <v>22</v>
      </c>
      <c r="O8">
        <v>143.41370463637406</v>
      </c>
      <c r="P8">
        <f t="shared" ca="1" si="2"/>
        <v>0.53790594339443132</v>
      </c>
      <c r="T8">
        <v>3</v>
      </c>
      <c r="U8">
        <v>67.179817304364136</v>
      </c>
      <c r="V8">
        <f t="shared" ca="1" si="3"/>
        <v>0.62087236393377698</v>
      </c>
      <c r="X8">
        <v>32</v>
      </c>
      <c r="Y8">
        <v>111.62078698204533</v>
      </c>
      <c r="Z8">
        <f t="shared" ca="1" si="4"/>
        <v>0.77806454471815645</v>
      </c>
    </row>
    <row r="9" spans="1:26">
      <c r="A9">
        <v>39</v>
      </c>
      <c r="B9">
        <f>Tumorgrootte!AN49</f>
        <v>43.513152647321022</v>
      </c>
      <c r="F9">
        <v>39</v>
      </c>
      <c r="G9">
        <v>43.513152647321022</v>
      </c>
      <c r="H9">
        <f t="shared" ca="1" si="0"/>
        <v>0.65506171044948491</v>
      </c>
      <c r="J9">
        <v>27</v>
      </c>
      <c r="K9">
        <v>99.965478237227202</v>
      </c>
      <c r="L9">
        <f t="shared" ca="1" si="1"/>
        <v>0.75656940262608252</v>
      </c>
      <c r="N9">
        <v>38</v>
      </c>
      <c r="O9">
        <v>155.50883635269474</v>
      </c>
      <c r="P9">
        <f t="shared" ca="1" si="2"/>
        <v>0.66746474873850481</v>
      </c>
      <c r="T9">
        <v>31</v>
      </c>
      <c r="U9">
        <v>67.732737611395933</v>
      </c>
      <c r="V9">
        <f t="shared" ca="1" si="3"/>
        <v>0.24135582566536495</v>
      </c>
      <c r="X9">
        <v>35</v>
      </c>
      <c r="Y9">
        <v>111.63125895755729</v>
      </c>
      <c r="Z9">
        <f t="shared" ca="1" si="4"/>
        <v>0.5367752540702444</v>
      </c>
    </row>
    <row r="10" spans="1:26">
      <c r="A10">
        <v>6</v>
      </c>
      <c r="B10">
        <f>Tumorgrootte!AN16</f>
        <v>44.021567058426982</v>
      </c>
      <c r="F10">
        <v>6</v>
      </c>
      <c r="G10">
        <v>44.021567058426982</v>
      </c>
      <c r="H10">
        <f t="shared" ca="1" si="0"/>
        <v>0.38763088599141859</v>
      </c>
      <c r="J10">
        <v>14</v>
      </c>
      <c r="K10">
        <v>101.20326574274161</v>
      </c>
      <c r="L10">
        <f t="shared" ca="1" si="1"/>
        <v>0.43247099464740923</v>
      </c>
      <c r="N10">
        <v>50</v>
      </c>
      <c r="O10">
        <v>158.04305442659052</v>
      </c>
      <c r="P10">
        <f t="shared" ca="1" si="2"/>
        <v>0.69566355913471423</v>
      </c>
      <c r="T10">
        <v>48</v>
      </c>
      <c r="U10">
        <v>68.147427841669781</v>
      </c>
      <c r="V10">
        <f t="shared" ca="1" si="3"/>
        <v>0.99787411052438291</v>
      </c>
      <c r="X10">
        <v>30</v>
      </c>
      <c r="Y10">
        <v>113.61883990972844</v>
      </c>
      <c r="Z10">
        <f t="shared" ca="1" si="4"/>
        <v>0.72589941465485475</v>
      </c>
    </row>
    <row r="11" spans="1:26">
      <c r="A11">
        <v>10</v>
      </c>
      <c r="B11">
        <f>Tumorgrootte!AN20</f>
        <v>46.763130247459664</v>
      </c>
      <c r="F11">
        <v>10</v>
      </c>
      <c r="G11">
        <v>46.763130247459664</v>
      </c>
      <c r="H11">
        <f t="shared" ca="1" si="0"/>
        <v>0.26321910158058515</v>
      </c>
      <c r="J11">
        <v>13</v>
      </c>
      <c r="K11">
        <v>103.21179064593667</v>
      </c>
      <c r="L11">
        <f t="shared" ca="1" si="1"/>
        <v>0.59833494527590236</v>
      </c>
      <c r="N11">
        <v>29</v>
      </c>
      <c r="O11">
        <v>173.48817110918915</v>
      </c>
      <c r="P11">
        <f t="shared" ca="1" si="2"/>
        <v>0.86613126833184584</v>
      </c>
      <c r="T11">
        <v>11</v>
      </c>
      <c r="U11">
        <v>71.779108949219591</v>
      </c>
      <c r="V11">
        <f t="shared" ca="1" si="3"/>
        <v>0.65065904850260936</v>
      </c>
      <c r="X11">
        <v>56</v>
      </c>
      <c r="Y11">
        <v>119.45906065275187</v>
      </c>
      <c r="Z11">
        <f t="shared" ca="1" si="4"/>
        <v>0.17566595811377272</v>
      </c>
    </row>
    <row r="12" spans="1:26">
      <c r="A12">
        <v>42</v>
      </c>
      <c r="B12">
        <f>Tumorgrootte!AN52</f>
        <v>51.930526563839287</v>
      </c>
      <c r="T12">
        <v>47</v>
      </c>
      <c r="U12">
        <v>74.769905155437058</v>
      </c>
      <c r="V12">
        <f t="shared" ca="1" si="3"/>
        <v>0.74777212185145836</v>
      </c>
      <c r="X12">
        <v>23</v>
      </c>
      <c r="Y12">
        <v>119.65907538503042</v>
      </c>
      <c r="Z12">
        <f t="shared" ca="1" si="4"/>
        <v>0.49942662247144831</v>
      </c>
    </row>
    <row r="13" spans="1:26">
      <c r="A13">
        <v>34</v>
      </c>
      <c r="B13">
        <f>Tumorgrootte!AN44</f>
        <v>55.756986415911648</v>
      </c>
      <c r="T13">
        <v>55</v>
      </c>
      <c r="U13">
        <v>75.439064390651708</v>
      </c>
      <c r="V13">
        <f t="shared" ca="1" si="3"/>
        <v>0.83850968583566754</v>
      </c>
      <c r="X13">
        <v>45</v>
      </c>
      <c r="Y13">
        <v>119.69886889197589</v>
      </c>
      <c r="Z13">
        <f t="shared" ca="1" si="4"/>
        <v>0.94855538034559927</v>
      </c>
    </row>
    <row r="14" spans="1:26">
      <c r="A14">
        <v>7</v>
      </c>
      <c r="B14">
        <f>Tumorgrootte!AN17</f>
        <v>57.336160323116111</v>
      </c>
      <c r="T14">
        <v>17</v>
      </c>
      <c r="U14">
        <v>76.038061389936146</v>
      </c>
      <c r="V14">
        <f t="shared" ca="1" si="3"/>
        <v>0.68615187544397638</v>
      </c>
      <c r="X14">
        <v>8</v>
      </c>
      <c r="Y14">
        <v>119.97742344059418</v>
      </c>
      <c r="Z14">
        <f t="shared" ca="1" si="4"/>
        <v>0.80866399363862951</v>
      </c>
    </row>
    <row r="15" spans="1:26">
      <c r="A15">
        <v>40</v>
      </c>
      <c r="B15">
        <f>Tumorgrootte!AN50</f>
        <v>66.242575496043159</v>
      </c>
      <c r="T15">
        <v>52</v>
      </c>
      <c r="U15">
        <v>77.613046506935831</v>
      </c>
      <c r="V15">
        <f t="shared" ca="1" si="3"/>
        <v>0.59711344778854003</v>
      </c>
      <c r="X15">
        <v>15</v>
      </c>
      <c r="Y15">
        <v>121.35344102286651</v>
      </c>
      <c r="Z15">
        <f t="shared" ca="1" si="4"/>
        <v>7.4391049667588582E-2</v>
      </c>
    </row>
    <row r="16" spans="1:26">
      <c r="A16">
        <v>3</v>
      </c>
      <c r="B16">
        <f>Tumorgrootte!AN13</f>
        <v>67.179817304364136</v>
      </c>
      <c r="T16">
        <v>54</v>
      </c>
      <c r="U16">
        <v>77.924064179641235</v>
      </c>
      <c r="V16">
        <f t="shared" ca="1" si="3"/>
        <v>0.64740086033778343</v>
      </c>
      <c r="X16">
        <v>24</v>
      </c>
      <c r="Y16">
        <v>121.94196604663902</v>
      </c>
      <c r="Z16">
        <f t="shared" ca="1" si="4"/>
        <v>0.75919511984810395</v>
      </c>
    </row>
    <row r="17" spans="1:26">
      <c r="A17">
        <v>31</v>
      </c>
      <c r="B17">
        <f>Tumorgrootte!AN41</f>
        <v>67.732737611395933</v>
      </c>
      <c r="T17">
        <v>4</v>
      </c>
      <c r="U17">
        <v>78.141881270290099</v>
      </c>
      <c r="V17">
        <f t="shared" ca="1" si="3"/>
        <v>0.40288879494182472</v>
      </c>
      <c r="X17">
        <v>49</v>
      </c>
      <c r="Y17">
        <v>123.6960219448933</v>
      </c>
      <c r="Z17">
        <f t="shared" ca="1" si="4"/>
        <v>0.625881508810606</v>
      </c>
    </row>
    <row r="18" spans="1:26">
      <c r="A18">
        <v>48</v>
      </c>
      <c r="B18">
        <f>Tumorgrootte!AN58</f>
        <v>68.147427841669781</v>
      </c>
      <c r="T18">
        <v>12</v>
      </c>
      <c r="U18">
        <v>79.754565499132866</v>
      </c>
      <c r="V18">
        <f t="shared" ca="1" si="3"/>
        <v>0.78562399633244695</v>
      </c>
      <c r="X18">
        <v>46</v>
      </c>
      <c r="Y18">
        <v>129.68494474018664</v>
      </c>
      <c r="Z18">
        <f t="shared" ca="1" si="4"/>
        <v>0.6931342173806545</v>
      </c>
    </row>
    <row r="19" spans="1:26">
      <c r="A19">
        <v>11</v>
      </c>
      <c r="B19">
        <f>Tumorgrootte!AN21</f>
        <v>71.779108949219591</v>
      </c>
      <c r="T19">
        <v>1</v>
      </c>
      <c r="U19">
        <v>80.864594903401283</v>
      </c>
      <c r="V19">
        <f t="shared" ca="1" si="3"/>
        <v>0.39875874757669383</v>
      </c>
      <c r="X19">
        <v>53</v>
      </c>
      <c r="Y19">
        <v>131.76782066951668</v>
      </c>
      <c r="Z19">
        <f t="shared" ca="1" si="4"/>
        <v>0.84888294871824188</v>
      </c>
    </row>
    <row r="20" spans="1:26">
      <c r="A20">
        <v>47</v>
      </c>
      <c r="B20">
        <f>Tumorgrootte!AN57</f>
        <v>74.769905155437058</v>
      </c>
    </row>
    <row r="21" spans="1:26" ht="15.75" thickBot="1">
      <c r="A21">
        <v>55</v>
      </c>
      <c r="B21">
        <f>Tumorgrootte!AN65</f>
        <v>75.439064390651708</v>
      </c>
      <c r="E21" s="11"/>
      <c r="F21" s="11"/>
      <c r="G21" s="11"/>
      <c r="H21" s="11"/>
      <c r="I21" s="11"/>
      <c r="J21" s="11"/>
      <c r="K21" s="11"/>
      <c r="L21" s="11"/>
      <c r="M21" s="11"/>
      <c r="N21" s="11"/>
      <c r="O21" s="11"/>
      <c r="P21" s="11"/>
      <c r="Q21" s="11"/>
      <c r="R21" s="11"/>
      <c r="S21" s="11"/>
      <c r="T21" s="11"/>
      <c r="U21" s="11"/>
      <c r="V21" s="11"/>
      <c r="W21" s="11"/>
      <c r="X21" s="11"/>
      <c r="Y21" s="11"/>
      <c r="Z21" s="11"/>
    </row>
    <row r="22" spans="1:26" ht="15.75" thickTop="1">
      <c r="A22">
        <v>17</v>
      </c>
      <c r="B22">
        <f>Tumorgrootte!AN27</f>
        <v>76.038061389936146</v>
      </c>
      <c r="E22" s="10" t="s">
        <v>31</v>
      </c>
      <c r="S22" s="10" t="s">
        <v>32</v>
      </c>
    </row>
    <row r="23" spans="1:26">
      <c r="A23">
        <v>52</v>
      </c>
      <c r="B23">
        <f>Tumorgrootte!AN62</f>
        <v>77.613046506935831</v>
      </c>
      <c r="F23" t="s">
        <v>28</v>
      </c>
      <c r="J23" t="s">
        <v>29</v>
      </c>
      <c r="N23" t="s">
        <v>30</v>
      </c>
      <c r="T23" t="s">
        <v>33</v>
      </c>
      <c r="X23" t="s">
        <v>34</v>
      </c>
    </row>
    <row r="24" spans="1:26">
      <c r="A24">
        <v>54</v>
      </c>
      <c r="B24">
        <f>Tumorgrootte!AN64</f>
        <v>77.924064179641235</v>
      </c>
      <c r="F24">
        <v>39</v>
      </c>
      <c r="G24">
        <v>43.513152647321022</v>
      </c>
      <c r="H24">
        <v>0.27704691335118792</v>
      </c>
      <c r="J24">
        <v>27</v>
      </c>
      <c r="K24">
        <v>99.965478237227202</v>
      </c>
      <c r="L24">
        <v>0.41465389753047877</v>
      </c>
      <c r="N24">
        <v>18</v>
      </c>
      <c r="O24">
        <v>143.09745097591269</v>
      </c>
      <c r="P24">
        <v>4.5748368764402692E-2</v>
      </c>
      <c r="T24">
        <v>42</v>
      </c>
      <c r="U24">
        <v>51.930526563839287</v>
      </c>
      <c r="V24">
        <v>6.5283896287903431E-2</v>
      </c>
      <c r="X24">
        <v>30</v>
      </c>
      <c r="Y24">
        <v>113.61883990972844</v>
      </c>
      <c r="Z24">
        <v>0.13270782777394707</v>
      </c>
    </row>
    <row r="25" spans="1:26">
      <c r="A25">
        <v>4</v>
      </c>
      <c r="B25">
        <f>Tumorgrootte!AN14</f>
        <v>78.141881270290099</v>
      </c>
      <c r="F25">
        <v>25</v>
      </c>
      <c r="G25">
        <v>39.584067435231397</v>
      </c>
      <c r="H25">
        <v>0.29823661628919296</v>
      </c>
      <c r="J25">
        <v>19</v>
      </c>
      <c r="K25">
        <v>86.946718280751099</v>
      </c>
      <c r="L25">
        <v>0.67991132877437055</v>
      </c>
      <c r="N25">
        <v>29</v>
      </c>
      <c r="O25">
        <v>173.48817110918915</v>
      </c>
      <c r="P25">
        <v>5.6674766417256883E-2</v>
      </c>
      <c r="T25">
        <v>11</v>
      </c>
      <c r="U25">
        <v>71.779108949219591</v>
      </c>
      <c r="V25">
        <v>0.16137965659894338</v>
      </c>
      <c r="X25">
        <v>24</v>
      </c>
      <c r="Y25">
        <v>121.94196604663902</v>
      </c>
      <c r="Z25">
        <v>0.22319355692409881</v>
      </c>
    </row>
    <row r="26" spans="1:26">
      <c r="A26">
        <v>12</v>
      </c>
      <c r="B26">
        <f>Tumorgrootte!AN22</f>
        <v>79.754565499132866</v>
      </c>
      <c r="F26">
        <v>51</v>
      </c>
      <c r="G26">
        <v>36.913713679680065</v>
      </c>
      <c r="H26">
        <v>0.32443348366830271</v>
      </c>
      <c r="J26">
        <v>13</v>
      </c>
      <c r="K26">
        <v>103.21179064593667</v>
      </c>
      <c r="L26">
        <v>0.68758294587193114</v>
      </c>
      <c r="N26">
        <v>38</v>
      </c>
      <c r="O26">
        <v>155.50883635269474</v>
      </c>
      <c r="P26">
        <v>0.12440883114533285</v>
      </c>
      <c r="T26">
        <v>54</v>
      </c>
      <c r="U26">
        <v>77.924064179641235</v>
      </c>
      <c r="V26">
        <v>0.48008369383053906</v>
      </c>
      <c r="X26">
        <v>35</v>
      </c>
      <c r="Y26">
        <v>111.63125895755729</v>
      </c>
      <c r="Z26">
        <v>0.52435456040367256</v>
      </c>
    </row>
    <row r="27" spans="1:26">
      <c r="A27">
        <v>1</v>
      </c>
      <c r="B27">
        <f>Tumorgrootte!AN11</f>
        <v>80.864594903401283</v>
      </c>
      <c r="F27">
        <v>6</v>
      </c>
      <c r="G27">
        <v>44.021567058426982</v>
      </c>
      <c r="H27">
        <v>0.44511304752471847</v>
      </c>
      <c r="J27">
        <v>44</v>
      </c>
      <c r="K27">
        <v>91.48317807253477</v>
      </c>
      <c r="L27">
        <v>0.891845762477121</v>
      </c>
      <c r="N27">
        <v>43</v>
      </c>
      <c r="O27">
        <v>136.43308576009753</v>
      </c>
      <c r="P27">
        <v>0.55235727506306631</v>
      </c>
      <c r="T27">
        <v>40</v>
      </c>
      <c r="U27">
        <v>66.242575496043159</v>
      </c>
      <c r="V27">
        <v>0.48811660326903716</v>
      </c>
      <c r="X27">
        <v>53</v>
      </c>
      <c r="Y27">
        <v>131.76782066951668</v>
      </c>
      <c r="Z27">
        <v>0.55938749419049039</v>
      </c>
    </row>
    <row r="28" spans="1:26">
      <c r="A28">
        <v>19</v>
      </c>
      <c r="B28">
        <f>Tumorgrootte!AN29</f>
        <v>86.946718280751099</v>
      </c>
      <c r="F28">
        <v>10</v>
      </c>
      <c r="G28">
        <v>46.763130247459664</v>
      </c>
      <c r="H28">
        <v>0.57409763705077843</v>
      </c>
      <c r="J28">
        <v>14</v>
      </c>
      <c r="K28">
        <v>101.20326574274161</v>
      </c>
      <c r="L28">
        <v>0.89762688637167032</v>
      </c>
      <c r="N28">
        <v>50</v>
      </c>
      <c r="O28">
        <v>158.04305442659052</v>
      </c>
      <c r="P28">
        <v>0.75950530630151225</v>
      </c>
      <c r="T28">
        <v>12</v>
      </c>
      <c r="U28">
        <v>79.754565499132866</v>
      </c>
      <c r="V28">
        <v>0.52066713814193388</v>
      </c>
      <c r="X28">
        <v>46</v>
      </c>
      <c r="Y28">
        <v>129.68494474018664</v>
      </c>
      <c r="Z28">
        <v>0.56142070297350632</v>
      </c>
    </row>
    <row r="29" spans="1:26">
      <c r="A29">
        <v>44</v>
      </c>
      <c r="B29">
        <f>Tumorgrootte!AN54</f>
        <v>91.48317807253477</v>
      </c>
      <c r="F29">
        <v>26</v>
      </c>
      <c r="G29">
        <v>43.102651207251959</v>
      </c>
      <c r="H29">
        <v>0.58439737728765273</v>
      </c>
      <c r="J29">
        <v>33</v>
      </c>
      <c r="K29">
        <v>99.630375020844298</v>
      </c>
      <c r="L29">
        <v>0.9362966684088958</v>
      </c>
      <c r="N29">
        <v>2</v>
      </c>
      <c r="O29">
        <v>136.2854309053788</v>
      </c>
      <c r="P29">
        <v>0.78186986535349012</v>
      </c>
      <c r="T29">
        <v>7</v>
      </c>
      <c r="U29">
        <v>57.336160323116111</v>
      </c>
      <c r="V29">
        <v>0.52292797086009113</v>
      </c>
      <c r="X29">
        <v>21</v>
      </c>
      <c r="Y29">
        <v>110.90659825212927</v>
      </c>
      <c r="Z29">
        <v>0.57917133869467197</v>
      </c>
    </row>
    <row r="30" spans="1:26">
      <c r="A30">
        <v>36</v>
      </c>
      <c r="B30">
        <f>Tumorgrootte!AN46</f>
        <v>92.714682392741963</v>
      </c>
      <c r="F30">
        <v>41</v>
      </c>
      <c r="G30">
        <v>16.66300743464026</v>
      </c>
      <c r="H30">
        <v>0.68398992298604733</v>
      </c>
      <c r="J30">
        <v>5</v>
      </c>
      <c r="K30">
        <v>93.116806252401446</v>
      </c>
      <c r="L30">
        <v>0.98353467092106728</v>
      </c>
      <c r="N30">
        <v>22</v>
      </c>
      <c r="O30">
        <v>143.41370463637406</v>
      </c>
      <c r="P30">
        <v>0.82779306927320206</v>
      </c>
      <c r="T30">
        <v>52</v>
      </c>
      <c r="U30">
        <v>77.613046506935831</v>
      </c>
      <c r="V30">
        <v>0.56262724396288544</v>
      </c>
      <c r="X30">
        <v>28</v>
      </c>
      <c r="Y30">
        <v>107.12516789475833</v>
      </c>
      <c r="Z30">
        <v>0.66428483434627417</v>
      </c>
    </row>
    <row r="31" spans="1:26">
      <c r="A31">
        <v>5</v>
      </c>
      <c r="B31">
        <f>Tumorgrootte!AN15</f>
        <v>93.116806252401446</v>
      </c>
      <c r="F31">
        <v>16</v>
      </c>
      <c r="G31">
        <v>41.469023027385262</v>
      </c>
      <c r="H31">
        <v>0.88988861629257809</v>
      </c>
      <c r="J31">
        <v>36</v>
      </c>
      <c r="K31">
        <v>92.714682392741963</v>
      </c>
      <c r="L31">
        <v>0.99404975283171604</v>
      </c>
      <c r="N31">
        <v>9</v>
      </c>
      <c r="O31">
        <v>138.14368295997718</v>
      </c>
      <c r="P31">
        <v>0.87508210007193998</v>
      </c>
      <c r="T31">
        <v>17</v>
      </c>
      <c r="U31">
        <v>76.038061389936146</v>
      </c>
      <c r="V31">
        <v>0.56396905955063437</v>
      </c>
      <c r="X31">
        <v>8</v>
      </c>
      <c r="Y31">
        <v>119.97742344059418</v>
      </c>
      <c r="Z31">
        <v>0.68744610216746294</v>
      </c>
    </row>
    <row r="32" spans="1:26">
      <c r="A32">
        <v>33</v>
      </c>
      <c r="B32">
        <f>Tumorgrootte!AN43</f>
        <v>99.630375020844298</v>
      </c>
      <c r="T32">
        <v>48</v>
      </c>
      <c r="U32">
        <v>68.147427841669781</v>
      </c>
      <c r="V32">
        <v>0.57190065883357377</v>
      </c>
      <c r="X32">
        <v>56</v>
      </c>
      <c r="Y32">
        <v>119.45906065275187</v>
      </c>
      <c r="Z32">
        <v>0.70392120091822652</v>
      </c>
    </row>
    <row r="33" spans="1:30">
      <c r="A33">
        <v>27</v>
      </c>
      <c r="B33">
        <f>Tumorgrootte!AN37</f>
        <v>99.965478237227202</v>
      </c>
      <c r="T33">
        <v>47</v>
      </c>
      <c r="U33">
        <v>74.769905155437058</v>
      </c>
      <c r="V33">
        <v>0.74675243845020778</v>
      </c>
      <c r="X33">
        <v>15</v>
      </c>
      <c r="Y33">
        <v>121.35344102286651</v>
      </c>
      <c r="Z33">
        <v>0.74543742522677547</v>
      </c>
    </row>
    <row r="34" spans="1:30">
      <c r="A34">
        <v>14</v>
      </c>
      <c r="B34">
        <f>Tumorgrootte!AN24</f>
        <v>101.20326574274161</v>
      </c>
      <c r="T34">
        <v>3</v>
      </c>
      <c r="U34">
        <v>67.179817304364136</v>
      </c>
      <c r="V34">
        <v>0.76594161025751561</v>
      </c>
      <c r="X34">
        <v>49</v>
      </c>
      <c r="Y34">
        <v>123.6960219448933</v>
      </c>
      <c r="Z34">
        <v>0.77497308011292443</v>
      </c>
    </row>
    <row r="35" spans="1:30">
      <c r="A35">
        <v>13</v>
      </c>
      <c r="B35">
        <f>Tumorgrootte!AN23</f>
        <v>103.21179064593667</v>
      </c>
      <c r="T35">
        <v>1</v>
      </c>
      <c r="U35">
        <v>80.864594903401283</v>
      </c>
      <c r="V35">
        <v>0.78253249779947343</v>
      </c>
      <c r="X35">
        <v>45</v>
      </c>
      <c r="Y35">
        <v>119.69886889197589</v>
      </c>
      <c r="Z35">
        <v>0.82524125838612239</v>
      </c>
    </row>
    <row r="36" spans="1:30">
      <c r="A36">
        <v>37</v>
      </c>
      <c r="B36">
        <f>Tumorgrootte!AN47</f>
        <v>103.54532306599278</v>
      </c>
      <c r="T36">
        <v>55</v>
      </c>
      <c r="U36">
        <v>75.439064390651708</v>
      </c>
      <c r="V36">
        <v>0.82154947682909452</v>
      </c>
      <c r="X36">
        <v>37</v>
      </c>
      <c r="Y36">
        <v>103.54532306599278</v>
      </c>
      <c r="Z36">
        <v>0.83989680357961793</v>
      </c>
    </row>
    <row r="37" spans="1:30">
      <c r="A37">
        <v>28</v>
      </c>
      <c r="B37">
        <f>Tumorgrootte!AN38</f>
        <v>107.12516789475833</v>
      </c>
      <c r="T37">
        <v>34</v>
      </c>
      <c r="U37">
        <v>55.756986415911648</v>
      </c>
      <c r="V37">
        <v>0.91004480408622368</v>
      </c>
      <c r="X37">
        <v>20</v>
      </c>
      <c r="Y37">
        <v>109.30333880124726</v>
      </c>
      <c r="Z37">
        <v>0.85768061182868127</v>
      </c>
    </row>
    <row r="38" spans="1:30">
      <c r="A38">
        <v>20</v>
      </c>
      <c r="B38">
        <f>Tumorgrootte!AN30</f>
        <v>109.30333880124726</v>
      </c>
      <c r="T38">
        <v>31</v>
      </c>
      <c r="U38">
        <v>67.732737611395933</v>
      </c>
      <c r="V38">
        <v>0.94675124905261931</v>
      </c>
      <c r="X38">
        <v>23</v>
      </c>
      <c r="Y38">
        <v>119.65907538503042</v>
      </c>
      <c r="Z38">
        <v>0.88090215315836073</v>
      </c>
    </row>
    <row r="39" spans="1:30">
      <c r="A39">
        <v>21</v>
      </c>
      <c r="B39">
        <f>Tumorgrootte!AN31</f>
        <v>110.90659825212927</v>
      </c>
      <c r="T39">
        <v>4</v>
      </c>
      <c r="U39">
        <v>78.141881270290099</v>
      </c>
      <c r="V39">
        <v>0.94969866420788485</v>
      </c>
      <c r="X39">
        <v>32</v>
      </c>
      <c r="Y39">
        <v>111.62078698204533</v>
      </c>
      <c r="Z39">
        <v>0.96331025180527896</v>
      </c>
    </row>
    <row r="40" spans="1:30">
      <c r="A40">
        <v>32</v>
      </c>
      <c r="B40">
        <f>Tumorgrootte!AN42</f>
        <v>111.62078698204533</v>
      </c>
    </row>
    <row r="41" spans="1:30">
      <c r="A41">
        <v>35</v>
      </c>
      <c r="B41">
        <f>Tumorgrootte!AN45</f>
        <v>111.63125895755729</v>
      </c>
    </row>
    <row r="42" spans="1:30">
      <c r="A42">
        <v>30</v>
      </c>
      <c r="B42">
        <f>Tumorgrootte!AN40</f>
        <v>113.61883990972844</v>
      </c>
      <c r="E42" s="10" t="s">
        <v>35</v>
      </c>
      <c r="S42" s="10" t="s">
        <v>32</v>
      </c>
    </row>
    <row r="43" spans="1:30">
      <c r="A43">
        <v>56</v>
      </c>
      <c r="B43">
        <f>Tumorgrootte!AN66</f>
        <v>119.45906065275187</v>
      </c>
      <c r="T43" t="s">
        <v>23</v>
      </c>
      <c r="W43" t="s">
        <v>24</v>
      </c>
      <c r="Z43" t="s">
        <v>25</v>
      </c>
      <c r="AC43" t="s">
        <v>26</v>
      </c>
    </row>
    <row r="44" spans="1:30">
      <c r="A44">
        <v>23</v>
      </c>
      <c r="B44">
        <f>Tumorgrootte!AN33</f>
        <v>119.65907538503042</v>
      </c>
      <c r="F44" t="s">
        <v>23</v>
      </c>
      <c r="I44" t="s">
        <v>24</v>
      </c>
      <c r="L44" t="s">
        <v>25</v>
      </c>
      <c r="O44" t="s">
        <v>26</v>
      </c>
      <c r="T44">
        <v>42</v>
      </c>
      <c r="U44">
        <v>51.930526563839287</v>
      </c>
      <c r="W44">
        <v>11</v>
      </c>
      <c r="X44">
        <v>71.779108949219591</v>
      </c>
      <c r="Z44">
        <v>54</v>
      </c>
      <c r="AA44">
        <v>77.924064179641235</v>
      </c>
      <c r="AC44">
        <v>40</v>
      </c>
      <c r="AD44">
        <v>66.242575496043159</v>
      </c>
    </row>
    <row r="45" spans="1:30">
      <c r="A45">
        <v>45</v>
      </c>
      <c r="B45">
        <f>Tumorgrootte!AN55</f>
        <v>119.69886889197589</v>
      </c>
      <c r="F45" s="12">
        <v>37</v>
      </c>
      <c r="G45" s="12">
        <v>103.54532306599278</v>
      </c>
      <c r="I45">
        <v>25</v>
      </c>
      <c r="J45">
        <v>39.584067435231397</v>
      </c>
      <c r="L45">
        <v>51</v>
      </c>
      <c r="M45">
        <v>36.913713679680065</v>
      </c>
      <c r="O45">
        <v>6</v>
      </c>
      <c r="P45">
        <v>44.021567058426982</v>
      </c>
      <c r="T45">
        <v>12</v>
      </c>
      <c r="U45">
        <v>79.754565499132866</v>
      </c>
      <c r="W45">
        <v>7</v>
      </c>
      <c r="X45">
        <v>57.336160323116111</v>
      </c>
      <c r="Z45">
        <v>52</v>
      </c>
      <c r="AA45">
        <v>77.613046506935831</v>
      </c>
      <c r="AC45">
        <v>17</v>
      </c>
      <c r="AD45">
        <v>76.038061389936146</v>
      </c>
    </row>
    <row r="46" spans="1:30">
      <c r="A46">
        <v>8</v>
      </c>
      <c r="B46">
        <f>Tumorgrootte!AN18</f>
        <v>119.97742344059418</v>
      </c>
      <c r="F46">
        <v>27</v>
      </c>
      <c r="G46">
        <v>99.965478237227202</v>
      </c>
      <c r="I46">
        <v>19</v>
      </c>
      <c r="J46">
        <v>86.946718280751099</v>
      </c>
      <c r="L46">
        <v>13</v>
      </c>
      <c r="M46">
        <v>103.21179064593667</v>
      </c>
      <c r="O46">
        <v>44</v>
      </c>
      <c r="P46">
        <v>91.48317807253477</v>
      </c>
      <c r="T46">
        <v>48</v>
      </c>
      <c r="U46">
        <v>68.147427841669781</v>
      </c>
      <c r="W46">
        <v>47</v>
      </c>
      <c r="X46">
        <v>74.769905155437058</v>
      </c>
      <c r="Z46">
        <v>3</v>
      </c>
      <c r="AA46">
        <v>67.179817304364136</v>
      </c>
      <c r="AC46">
        <v>1</v>
      </c>
      <c r="AD46">
        <v>80.864594903401283</v>
      </c>
    </row>
    <row r="47" spans="1:30">
      <c r="A47">
        <v>15</v>
      </c>
      <c r="B47">
        <f>Tumorgrootte!AN25</f>
        <v>121.35344102286651</v>
      </c>
      <c r="F47">
        <v>18</v>
      </c>
      <c r="G47">
        <v>143.09745097591269</v>
      </c>
      <c r="I47">
        <v>29</v>
      </c>
      <c r="J47">
        <v>173.48817110918915</v>
      </c>
      <c r="L47">
        <v>38</v>
      </c>
      <c r="M47">
        <v>155.50883635269474</v>
      </c>
      <c r="O47">
        <v>43</v>
      </c>
      <c r="P47">
        <v>136.43308576009753</v>
      </c>
      <c r="T47">
        <v>55</v>
      </c>
      <c r="U47">
        <v>75.439064390651708</v>
      </c>
      <c r="W47">
        <v>34</v>
      </c>
      <c r="X47">
        <v>55.756986415911648</v>
      </c>
      <c r="Z47">
        <v>31</v>
      </c>
      <c r="AA47">
        <v>67.732737611395933</v>
      </c>
      <c r="AC47">
        <v>4</v>
      </c>
      <c r="AD47">
        <v>78.141881270290099</v>
      </c>
    </row>
    <row r="48" spans="1:30">
      <c r="A48">
        <v>24</v>
      </c>
      <c r="B48">
        <f>Tumorgrootte!AN34</f>
        <v>121.94196604663902</v>
      </c>
      <c r="G48" s="10">
        <f>AVERAGE(G45:G47)</f>
        <v>115.53608409304422</v>
      </c>
      <c r="H48" s="10"/>
      <c r="I48" s="10"/>
      <c r="J48" s="10">
        <f t="shared" ref="J48:P48" si="5">AVERAGE(J45:J47)</f>
        <v>100.00631894172388</v>
      </c>
      <c r="K48" s="10"/>
      <c r="L48" s="10"/>
      <c r="M48" s="10">
        <f t="shared" si="5"/>
        <v>98.544780226103811</v>
      </c>
      <c r="N48" s="10"/>
      <c r="O48" s="10"/>
      <c r="P48" s="10">
        <f t="shared" si="5"/>
        <v>90.645943630353088</v>
      </c>
      <c r="T48">
        <v>30</v>
      </c>
      <c r="U48">
        <v>113.61883990972844</v>
      </c>
      <c r="W48">
        <v>24</v>
      </c>
      <c r="X48">
        <v>121.94196604663902</v>
      </c>
      <c r="Z48">
        <v>35</v>
      </c>
      <c r="AA48">
        <v>111.63125895755729</v>
      </c>
      <c r="AC48">
        <v>53</v>
      </c>
      <c r="AD48">
        <v>131.76782066951668</v>
      </c>
    </row>
    <row r="49" spans="1:30">
      <c r="A49">
        <v>49</v>
      </c>
      <c r="B49">
        <f>Tumorgrootte!AN59</f>
        <v>123.6960219448933</v>
      </c>
      <c r="G49">
        <f>STDEV(G45:G47)</f>
        <v>23.935862854481993</v>
      </c>
      <c r="J49">
        <f t="shared" ref="J49:P49" si="6">STDEV(J45:J47)</f>
        <v>67.900604726685359</v>
      </c>
      <c r="M49">
        <f t="shared" si="6"/>
        <v>59.435145496170662</v>
      </c>
      <c r="P49">
        <f t="shared" si="6"/>
        <v>46.211447914133608</v>
      </c>
      <c r="T49">
        <v>46</v>
      </c>
      <c r="U49">
        <v>129.68494474018664</v>
      </c>
      <c r="W49">
        <v>21</v>
      </c>
      <c r="X49">
        <v>110.90659825212927</v>
      </c>
      <c r="Z49">
        <v>28</v>
      </c>
      <c r="AA49">
        <v>107.12516789475833</v>
      </c>
      <c r="AC49">
        <v>8</v>
      </c>
      <c r="AD49">
        <v>119.97742344059418</v>
      </c>
    </row>
    <row r="50" spans="1:30">
      <c r="A50">
        <v>46</v>
      </c>
      <c r="B50">
        <f>Tumorgrootte!AN56</f>
        <v>129.68494474018664</v>
      </c>
      <c r="T50">
        <v>56</v>
      </c>
      <c r="U50">
        <v>119.45906065275187</v>
      </c>
      <c r="W50">
        <v>15</v>
      </c>
      <c r="X50">
        <v>121.35344102286651</v>
      </c>
      <c r="Z50">
        <v>49</v>
      </c>
      <c r="AA50">
        <v>123.6960219448933</v>
      </c>
      <c r="AC50">
        <v>45</v>
      </c>
      <c r="AD50">
        <v>119.69886889197589</v>
      </c>
    </row>
    <row r="51" spans="1:30">
      <c r="A51">
        <v>53</v>
      </c>
      <c r="B51">
        <f>Tumorgrootte!AN63</f>
        <v>131.76782066951668</v>
      </c>
      <c r="T51" s="12">
        <v>39</v>
      </c>
      <c r="U51" s="12">
        <v>43.513152647321022</v>
      </c>
      <c r="W51">
        <v>20</v>
      </c>
      <c r="X51">
        <v>109.30333880124726</v>
      </c>
      <c r="Z51">
        <v>23</v>
      </c>
      <c r="AA51">
        <v>119.65907538503042</v>
      </c>
      <c r="AC51">
        <v>32</v>
      </c>
      <c r="AD51">
        <v>111.62078698204533</v>
      </c>
    </row>
    <row r="52" spans="1:30">
      <c r="A52">
        <v>2</v>
      </c>
      <c r="B52">
        <f>Tumorgrootte!AN12</f>
        <v>136.2854309053788</v>
      </c>
      <c r="E52" s="10" t="s">
        <v>36</v>
      </c>
      <c r="U52" s="10">
        <f>AVERAGE(U44:U51)</f>
        <v>85.193447780660208</v>
      </c>
      <c r="V52" s="10"/>
      <c r="W52" s="10"/>
      <c r="X52" s="10">
        <f t="shared" ref="X52:AD52" si="7">AVERAGE(X44:X51)</f>
        <v>90.393438120820804</v>
      </c>
      <c r="Y52" s="10"/>
      <c r="Z52" s="10"/>
      <c r="AA52" s="10">
        <f t="shared" si="7"/>
        <v>94.070148723072066</v>
      </c>
      <c r="AB52" s="10"/>
      <c r="AC52" s="10"/>
      <c r="AD52" s="10">
        <f t="shared" si="7"/>
        <v>98.04400163047535</v>
      </c>
    </row>
    <row r="53" spans="1:30">
      <c r="A53">
        <v>43</v>
      </c>
      <c r="B53">
        <f>Tumorgrootte!AN53</f>
        <v>136.43308576009753</v>
      </c>
      <c r="U53">
        <f>STDEV(U44:U51)</f>
        <v>32.117181887407298</v>
      </c>
      <c r="X53">
        <f t="shared" ref="X53:AD53" si="8">STDEV(X44:X51)</f>
        <v>28.322784647264857</v>
      </c>
      <c r="AA53">
        <f t="shared" si="8"/>
        <v>23.783526884369536</v>
      </c>
      <c r="AD53">
        <f t="shared" si="8"/>
        <v>25.237307587475307</v>
      </c>
    </row>
    <row r="54" spans="1:30">
      <c r="A54">
        <v>9</v>
      </c>
      <c r="B54">
        <f>Tumorgrootte!AN19</f>
        <v>138.14368295997718</v>
      </c>
      <c r="F54" t="s">
        <v>23</v>
      </c>
      <c r="I54" t="s">
        <v>24</v>
      </c>
      <c r="L54" t="s">
        <v>25</v>
      </c>
      <c r="O54" t="s">
        <v>26</v>
      </c>
    </row>
    <row r="55" spans="1:30">
      <c r="A55">
        <v>18</v>
      </c>
      <c r="B55">
        <f>Tumorgrootte!AN28</f>
        <v>143.09745097591269</v>
      </c>
      <c r="F55">
        <v>10</v>
      </c>
      <c r="G55">
        <v>46.763130247459664</v>
      </c>
      <c r="I55">
        <v>26</v>
      </c>
      <c r="J55">
        <v>43.102651207251959</v>
      </c>
      <c r="L55">
        <v>41</v>
      </c>
      <c r="M55">
        <v>16.66300743464026</v>
      </c>
      <c r="O55">
        <v>16</v>
      </c>
      <c r="P55">
        <v>41.469023027385262</v>
      </c>
    </row>
    <row r="56" spans="1:30">
      <c r="A56">
        <v>22</v>
      </c>
      <c r="B56">
        <f>Tumorgrootte!AN32</f>
        <v>143.41370463637406</v>
      </c>
      <c r="F56">
        <v>14</v>
      </c>
      <c r="G56">
        <v>101.20326574274161</v>
      </c>
      <c r="I56">
        <v>33</v>
      </c>
      <c r="J56">
        <v>99.630375020844298</v>
      </c>
      <c r="L56">
        <v>5</v>
      </c>
      <c r="M56">
        <v>93.116806252401446</v>
      </c>
      <c r="O56">
        <v>36</v>
      </c>
      <c r="P56">
        <v>92.714682392741963</v>
      </c>
    </row>
    <row r="57" spans="1:30">
      <c r="A57">
        <v>38</v>
      </c>
      <c r="B57">
        <f>Tumorgrootte!AN48</f>
        <v>155.50883635269474</v>
      </c>
      <c r="F57">
        <v>50</v>
      </c>
      <c r="G57">
        <v>158.04305442659052</v>
      </c>
      <c r="I57">
        <v>2</v>
      </c>
      <c r="J57">
        <v>136.2854309053788</v>
      </c>
      <c r="L57">
        <v>22</v>
      </c>
      <c r="M57">
        <v>143.41370463637406</v>
      </c>
      <c r="O57">
        <v>9</v>
      </c>
      <c r="P57">
        <v>138.14368295997718</v>
      </c>
    </row>
    <row r="58" spans="1:30">
      <c r="A58">
        <v>50</v>
      </c>
      <c r="B58">
        <f>Tumorgrootte!AN60</f>
        <v>158.04305442659052</v>
      </c>
      <c r="G58" s="10">
        <f>AVERAGE(G55:G57)</f>
        <v>102.00315013893059</v>
      </c>
      <c r="H58" s="10"/>
      <c r="I58" s="10"/>
      <c r="J58" s="10">
        <f t="shared" ref="J58:P58" si="9">AVERAGE(J55:J57)</f>
        <v>93.006152377825018</v>
      </c>
      <c r="K58" s="10"/>
      <c r="L58" s="10"/>
      <c r="M58" s="10">
        <f t="shared" si="9"/>
        <v>84.397839441138601</v>
      </c>
      <c r="N58" s="10"/>
      <c r="O58" s="10"/>
      <c r="P58" s="10">
        <f t="shared" si="9"/>
        <v>90.775796126701479</v>
      </c>
    </row>
    <row r="59" spans="1:30">
      <c r="A59">
        <v>29</v>
      </c>
      <c r="B59">
        <f>Tumorgrootte!AN39</f>
        <v>173.48817110918915</v>
      </c>
      <c r="G59">
        <f>STDEV(G55:G57)</f>
        <v>55.644274122444358</v>
      </c>
      <c r="J59">
        <f t="shared" ref="J59:P59" si="10">STDEV(J55:J57)</f>
        <v>46.943240751844407</v>
      </c>
      <c r="M59">
        <f t="shared" si="10"/>
        <v>63.823585742054064</v>
      </c>
      <c r="P59">
        <f t="shared" si="10"/>
        <v>48.366485589042476</v>
      </c>
    </row>
    <row r="61" spans="1:30" ht="15.75" thickBot="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row>
    <row r="62" spans="1:30" ht="15.75" thickTop="1"/>
    <row r="64" spans="1:30">
      <c r="F64" s="10" t="s">
        <v>23</v>
      </c>
      <c r="G64" s="10"/>
      <c r="H64" s="10"/>
      <c r="I64" s="10" t="s">
        <v>24</v>
      </c>
      <c r="J64" s="10"/>
      <c r="K64" s="10"/>
      <c r="L64" s="10" t="s">
        <v>25</v>
      </c>
      <c r="M64" s="10"/>
      <c r="N64" s="10"/>
      <c r="O64" s="10" t="s">
        <v>26</v>
      </c>
      <c r="T64" s="10" t="s">
        <v>23</v>
      </c>
      <c r="U64" s="10" t="s">
        <v>24</v>
      </c>
      <c r="V64" s="10" t="s">
        <v>25</v>
      </c>
      <c r="W64" s="10" t="s">
        <v>26</v>
      </c>
    </row>
    <row r="65" spans="6:23">
      <c r="F65">
        <v>39</v>
      </c>
      <c r="G65">
        <v>43.513152647321022</v>
      </c>
      <c r="I65">
        <v>25</v>
      </c>
      <c r="J65">
        <v>39.584067435231397</v>
      </c>
      <c r="L65">
        <v>51</v>
      </c>
      <c r="M65">
        <v>36.913713679680065</v>
      </c>
      <c r="O65">
        <v>6</v>
      </c>
      <c r="P65">
        <v>44.021567058426982</v>
      </c>
      <c r="T65">
        <v>10</v>
      </c>
      <c r="U65">
        <v>2</v>
      </c>
      <c r="V65">
        <v>3</v>
      </c>
      <c r="W65">
        <v>1</v>
      </c>
    </row>
    <row r="66" spans="6:23">
      <c r="F66">
        <v>27</v>
      </c>
      <c r="G66">
        <v>99.965478237227202</v>
      </c>
      <c r="I66">
        <v>19</v>
      </c>
      <c r="J66">
        <v>86.946718280751099</v>
      </c>
      <c r="L66">
        <v>13</v>
      </c>
      <c r="M66">
        <v>103.21179064593667</v>
      </c>
      <c r="O66">
        <v>44</v>
      </c>
      <c r="P66">
        <v>91.48317807253477</v>
      </c>
      <c r="T66">
        <v>12</v>
      </c>
      <c r="U66">
        <v>7</v>
      </c>
      <c r="V66">
        <v>5</v>
      </c>
      <c r="W66">
        <v>4</v>
      </c>
    </row>
    <row r="67" spans="6:23">
      <c r="F67">
        <v>18</v>
      </c>
      <c r="G67">
        <v>143.09745097591269</v>
      </c>
      <c r="I67">
        <v>29</v>
      </c>
      <c r="J67">
        <v>173.48817110918915</v>
      </c>
      <c r="L67">
        <v>38</v>
      </c>
      <c r="M67">
        <v>155.50883635269474</v>
      </c>
      <c r="O67">
        <v>43</v>
      </c>
      <c r="P67">
        <v>136.43308576009753</v>
      </c>
      <c r="T67">
        <v>14</v>
      </c>
      <c r="U67">
        <v>11</v>
      </c>
      <c r="V67">
        <v>13</v>
      </c>
      <c r="W67">
        <v>6</v>
      </c>
    </row>
    <row r="68" spans="6:23">
      <c r="F68">
        <v>10</v>
      </c>
      <c r="G68">
        <v>46.763130247459664</v>
      </c>
      <c r="I68">
        <v>26</v>
      </c>
      <c r="J68">
        <v>43.102651207251959</v>
      </c>
      <c r="L68">
        <v>41</v>
      </c>
      <c r="M68">
        <v>16.66300743464026</v>
      </c>
      <c r="O68">
        <v>16</v>
      </c>
      <c r="P68">
        <v>41.469023027385262</v>
      </c>
      <c r="T68">
        <v>18</v>
      </c>
      <c r="U68">
        <v>15</v>
      </c>
      <c r="V68">
        <v>22</v>
      </c>
      <c r="W68">
        <v>8</v>
      </c>
    </row>
    <row r="69" spans="6:23">
      <c r="F69">
        <v>14</v>
      </c>
      <c r="G69">
        <v>101.20326574274161</v>
      </c>
      <c r="I69">
        <v>33</v>
      </c>
      <c r="J69">
        <v>99.630375020844298</v>
      </c>
      <c r="L69">
        <v>5</v>
      </c>
      <c r="M69">
        <v>93.116806252401446</v>
      </c>
      <c r="O69">
        <v>36</v>
      </c>
      <c r="P69">
        <v>92.714682392741963</v>
      </c>
      <c r="T69">
        <v>27</v>
      </c>
      <c r="U69">
        <v>19</v>
      </c>
      <c r="V69">
        <v>23</v>
      </c>
      <c r="W69">
        <v>9</v>
      </c>
    </row>
    <row r="70" spans="6:23">
      <c r="F70">
        <v>50</v>
      </c>
      <c r="G70">
        <v>158.04305442659052</v>
      </c>
      <c r="I70">
        <v>2</v>
      </c>
      <c r="J70">
        <v>136.2854309053788</v>
      </c>
      <c r="L70">
        <v>22</v>
      </c>
      <c r="M70">
        <v>143.41370463637406</v>
      </c>
      <c r="O70">
        <v>9</v>
      </c>
      <c r="P70">
        <v>138.14368295997718</v>
      </c>
      <c r="T70">
        <v>30</v>
      </c>
      <c r="U70">
        <v>20</v>
      </c>
      <c r="V70">
        <v>28</v>
      </c>
      <c r="W70">
        <v>16</v>
      </c>
    </row>
    <row r="71" spans="6:23">
      <c r="F71">
        <v>42</v>
      </c>
      <c r="G71">
        <v>51.930526563839287</v>
      </c>
      <c r="I71">
        <v>11</v>
      </c>
      <c r="J71">
        <v>71.779108949219591</v>
      </c>
      <c r="L71">
        <v>54</v>
      </c>
      <c r="M71">
        <v>77.924064179641235</v>
      </c>
      <c r="O71">
        <v>40</v>
      </c>
      <c r="P71">
        <v>66.242575496043159</v>
      </c>
      <c r="T71">
        <v>37</v>
      </c>
      <c r="U71">
        <v>21</v>
      </c>
      <c r="V71">
        <v>31</v>
      </c>
      <c r="W71">
        <v>17</v>
      </c>
    </row>
    <row r="72" spans="6:23">
      <c r="F72">
        <v>12</v>
      </c>
      <c r="G72">
        <v>79.754565499132866</v>
      </c>
      <c r="I72">
        <v>7</v>
      </c>
      <c r="J72">
        <v>57.336160323116111</v>
      </c>
      <c r="L72">
        <v>52</v>
      </c>
      <c r="M72">
        <v>77.613046506935831</v>
      </c>
      <c r="O72">
        <v>17</v>
      </c>
      <c r="P72">
        <v>76.038061389936146</v>
      </c>
      <c r="T72">
        <v>39</v>
      </c>
      <c r="U72">
        <v>24</v>
      </c>
      <c r="V72">
        <v>35</v>
      </c>
      <c r="W72">
        <v>32</v>
      </c>
    </row>
    <row r="73" spans="6:23">
      <c r="F73">
        <v>48</v>
      </c>
      <c r="G73">
        <v>68.147427841669781</v>
      </c>
      <c r="I73">
        <v>47</v>
      </c>
      <c r="J73">
        <v>74.769905155437058</v>
      </c>
      <c r="L73">
        <v>3</v>
      </c>
      <c r="M73">
        <v>67.179817304364136</v>
      </c>
      <c r="O73">
        <v>1</v>
      </c>
      <c r="P73">
        <v>80.864594903401283</v>
      </c>
      <c r="T73">
        <v>42</v>
      </c>
      <c r="U73">
        <v>25</v>
      </c>
      <c r="V73">
        <v>38</v>
      </c>
      <c r="W73">
        <v>36</v>
      </c>
    </row>
    <row r="74" spans="6:23">
      <c r="F74">
        <v>55</v>
      </c>
      <c r="G74">
        <v>75.439064390651708</v>
      </c>
      <c r="I74">
        <v>34</v>
      </c>
      <c r="J74">
        <v>55.756986415911648</v>
      </c>
      <c r="L74">
        <v>31</v>
      </c>
      <c r="M74">
        <v>67.732737611395933</v>
      </c>
      <c r="O74">
        <v>4</v>
      </c>
      <c r="P74">
        <v>78.141881270290099</v>
      </c>
      <c r="T74">
        <v>46</v>
      </c>
      <c r="U74">
        <v>26</v>
      </c>
      <c r="V74">
        <v>41</v>
      </c>
      <c r="W74">
        <v>40</v>
      </c>
    </row>
    <row r="75" spans="6:23">
      <c r="F75">
        <v>30</v>
      </c>
      <c r="G75">
        <v>113.61883990972844</v>
      </c>
      <c r="I75">
        <v>24</v>
      </c>
      <c r="J75">
        <v>121.94196604663902</v>
      </c>
      <c r="L75">
        <v>35</v>
      </c>
      <c r="M75">
        <v>111.63125895755729</v>
      </c>
      <c r="O75">
        <v>53</v>
      </c>
      <c r="P75">
        <v>131.76782066951668</v>
      </c>
      <c r="T75">
        <v>48</v>
      </c>
      <c r="U75">
        <v>29</v>
      </c>
      <c r="V75">
        <v>49</v>
      </c>
      <c r="W75">
        <v>43</v>
      </c>
    </row>
    <row r="76" spans="6:23">
      <c r="F76">
        <v>46</v>
      </c>
      <c r="G76">
        <v>129.68494474018664</v>
      </c>
      <c r="I76">
        <v>21</v>
      </c>
      <c r="J76">
        <v>110.90659825212927</v>
      </c>
      <c r="L76">
        <v>28</v>
      </c>
      <c r="M76">
        <v>107.12516789475833</v>
      </c>
      <c r="O76">
        <v>8</v>
      </c>
      <c r="P76">
        <v>119.97742344059418</v>
      </c>
      <c r="T76">
        <v>50</v>
      </c>
      <c r="U76">
        <v>33</v>
      </c>
      <c r="V76">
        <v>51</v>
      </c>
      <c r="W76">
        <v>44</v>
      </c>
    </row>
    <row r="77" spans="6:23">
      <c r="F77">
        <v>56</v>
      </c>
      <c r="G77">
        <v>119.45906065275187</v>
      </c>
      <c r="I77">
        <v>15</v>
      </c>
      <c r="J77">
        <v>121.35344102286651</v>
      </c>
      <c r="L77">
        <v>49</v>
      </c>
      <c r="M77">
        <v>123.6960219448933</v>
      </c>
      <c r="O77">
        <v>45</v>
      </c>
      <c r="P77">
        <v>119.69886889197589</v>
      </c>
      <c r="T77">
        <v>55</v>
      </c>
      <c r="U77">
        <v>34</v>
      </c>
      <c r="V77">
        <v>52</v>
      </c>
      <c r="W77">
        <v>45</v>
      </c>
    </row>
    <row r="78" spans="6:23">
      <c r="F78">
        <v>37</v>
      </c>
      <c r="G78">
        <v>103.54532306599278</v>
      </c>
      <c r="I78">
        <v>20</v>
      </c>
      <c r="J78">
        <v>109.30333880124726</v>
      </c>
      <c r="L78">
        <v>23</v>
      </c>
      <c r="M78">
        <v>119.65907538503042</v>
      </c>
      <c r="O78">
        <v>32</v>
      </c>
      <c r="P78">
        <v>111.62078698204533</v>
      </c>
      <c r="T78">
        <v>56</v>
      </c>
      <c r="U78">
        <v>47</v>
      </c>
      <c r="V78">
        <v>54</v>
      </c>
      <c r="W78">
        <v>53</v>
      </c>
    </row>
    <row r="79" spans="6:23">
      <c r="G79" s="10">
        <f>AVERAGE(G65:G78)</f>
        <v>95.297520352943295</v>
      </c>
      <c r="H79" s="10"/>
      <c r="I79" s="10"/>
      <c r="J79" s="10">
        <f t="shared" ref="J79:P79" si="11">AVERAGE(J65:J78)</f>
        <v>93.013208494658087</v>
      </c>
      <c r="K79" s="10"/>
      <c r="L79" s="10"/>
      <c r="M79" s="10">
        <f t="shared" si="11"/>
        <v>92.956360627593128</v>
      </c>
      <c r="N79" s="10"/>
      <c r="O79" s="10"/>
      <c r="P79" s="10">
        <f t="shared" si="11"/>
        <v>94.901230879640465</v>
      </c>
    </row>
    <row r="80" spans="6:23">
      <c r="G80">
        <f>STDEV(G65:G78)</f>
        <v>35.883838458560064</v>
      </c>
      <c r="J80">
        <f t="shared" ref="J80:P80" si="12">STDEV(J65:J78)</f>
        <v>38.675372172971144</v>
      </c>
      <c r="M80">
        <f t="shared" si="12"/>
        <v>38.724794917828447</v>
      </c>
      <c r="P80">
        <f t="shared" si="12"/>
        <v>32.335355336187824</v>
      </c>
    </row>
  </sheetData>
  <sortState ref="W65:W78">
    <sortCondition ref="W65"/>
  </sortState>
  <pageMargins left="0.7" right="0.7" top="0.75" bottom="0.75" header="0.3" footer="0.3"/>
</worksheet>
</file>

<file path=xl/worksheets/sheet7.xml><?xml version="1.0" encoding="utf-8"?>
<worksheet xmlns="http://schemas.openxmlformats.org/spreadsheetml/2006/main" xmlns:r="http://schemas.openxmlformats.org/officeDocument/2006/relationships">
  <sheetPr>
    <tabColor theme="3"/>
  </sheetPr>
  <dimension ref="A2:U60"/>
  <sheetViews>
    <sheetView topLeftCell="A7" zoomScale="90" zoomScaleNormal="90" workbookViewId="0">
      <selection activeCell="I35" sqref="I35:U35"/>
    </sheetView>
  </sheetViews>
  <sheetFormatPr defaultRowHeight="15"/>
  <cols>
    <col min="1" max="1" width="15.7109375" customWidth="1"/>
    <col min="2" max="2" width="46.7109375" bestFit="1" customWidth="1"/>
  </cols>
  <sheetData>
    <row r="2" spans="1:13">
      <c r="B2" t="s">
        <v>11</v>
      </c>
      <c r="L2" t="s">
        <v>12</v>
      </c>
      <c r="M2" t="s">
        <v>13</v>
      </c>
    </row>
    <row r="3" spans="1:13">
      <c r="A3" t="s">
        <v>10</v>
      </c>
      <c r="B3" t="s">
        <v>8</v>
      </c>
      <c r="D3" s="5"/>
      <c r="L3" t="s">
        <v>14</v>
      </c>
      <c r="M3" t="s">
        <v>15</v>
      </c>
    </row>
    <row r="4" spans="1:13">
      <c r="A4">
        <v>26</v>
      </c>
      <c r="B4">
        <v>43.102651207251959</v>
      </c>
      <c r="C4" s="4">
        <v>1</v>
      </c>
      <c r="M4" t="s">
        <v>16</v>
      </c>
    </row>
    <row r="5" spans="1:13">
      <c r="A5">
        <v>10</v>
      </c>
      <c r="B5">
        <v>46.763130247459664</v>
      </c>
      <c r="C5" s="4">
        <v>1</v>
      </c>
      <c r="L5" t="s">
        <v>17</v>
      </c>
      <c r="M5" t="s">
        <v>18</v>
      </c>
    </row>
    <row r="6" spans="1:13">
      <c r="A6">
        <v>3</v>
      </c>
      <c r="B6">
        <v>67.179817304364136</v>
      </c>
      <c r="C6" s="4">
        <v>1</v>
      </c>
      <c r="M6" t="s">
        <v>19</v>
      </c>
    </row>
    <row r="7" spans="1:13">
      <c r="A7">
        <v>31</v>
      </c>
      <c r="B7">
        <v>67.732737611395933</v>
      </c>
      <c r="C7" s="4">
        <v>1</v>
      </c>
      <c r="L7" t="s">
        <v>20</v>
      </c>
      <c r="M7" s="6" t="s">
        <v>21</v>
      </c>
    </row>
    <row r="8" spans="1:13">
      <c r="A8">
        <v>44</v>
      </c>
      <c r="B8">
        <v>91.48317807253477</v>
      </c>
      <c r="C8" s="4">
        <v>1</v>
      </c>
      <c r="M8" t="s">
        <v>22</v>
      </c>
    </row>
    <row r="9" spans="1:13">
      <c r="A9">
        <v>41</v>
      </c>
      <c r="B9">
        <v>16.66300743464026</v>
      </c>
      <c r="C9" s="4">
        <v>1</v>
      </c>
    </row>
    <row r="10" spans="1:13">
      <c r="A10">
        <v>51</v>
      </c>
      <c r="B10">
        <v>36.913713679680065</v>
      </c>
      <c r="C10" s="4">
        <v>1</v>
      </c>
    </row>
    <row r="11" spans="1:13">
      <c r="A11">
        <v>39</v>
      </c>
      <c r="B11">
        <v>43.513152647321022</v>
      </c>
      <c r="C11" s="4">
        <v>2</v>
      </c>
    </row>
    <row r="12" spans="1:13">
      <c r="A12">
        <v>7</v>
      </c>
      <c r="B12">
        <v>57.336160323116111</v>
      </c>
      <c r="C12" s="4">
        <v>2</v>
      </c>
    </row>
    <row r="13" spans="1:13">
      <c r="A13">
        <v>48</v>
      </c>
      <c r="B13">
        <v>68.147427841669781</v>
      </c>
      <c r="C13" s="4">
        <v>2</v>
      </c>
    </row>
    <row r="14" spans="1:13">
      <c r="A14">
        <v>54</v>
      </c>
      <c r="B14">
        <v>77.924064179641235</v>
      </c>
      <c r="C14" s="4">
        <v>2</v>
      </c>
    </row>
    <row r="15" spans="1:13">
      <c r="A15">
        <v>4</v>
      </c>
      <c r="B15">
        <v>78.141881270290099</v>
      </c>
      <c r="C15" s="4">
        <v>2</v>
      </c>
    </row>
    <row r="16" spans="1:13">
      <c r="A16">
        <v>1</v>
      </c>
      <c r="B16">
        <v>80.864594903401283</v>
      </c>
      <c r="C16" s="4">
        <v>2</v>
      </c>
    </row>
    <row r="17" spans="1:21">
      <c r="A17">
        <v>19</v>
      </c>
      <c r="B17">
        <v>86.946718280751099</v>
      </c>
      <c r="C17" s="4">
        <v>2</v>
      </c>
    </row>
    <row r="18" spans="1:21">
      <c r="A18">
        <v>5</v>
      </c>
      <c r="B18">
        <v>93.116806252401446</v>
      </c>
      <c r="C18" s="4">
        <v>3</v>
      </c>
    </row>
    <row r="19" spans="1:21">
      <c r="A19">
        <v>16</v>
      </c>
      <c r="B19">
        <v>41.469023027385262</v>
      </c>
      <c r="C19" s="4">
        <v>3</v>
      </c>
    </row>
    <row r="20" spans="1:21">
      <c r="A20">
        <v>6</v>
      </c>
      <c r="B20">
        <v>44.021567058426982</v>
      </c>
      <c r="C20" s="4">
        <v>3</v>
      </c>
      <c r="H20" t="s">
        <v>23</v>
      </c>
      <c r="L20" t="s">
        <v>24</v>
      </c>
      <c r="P20" t="s">
        <v>25</v>
      </c>
      <c r="T20" t="s">
        <v>26</v>
      </c>
    </row>
    <row r="21" spans="1:21">
      <c r="A21">
        <v>42</v>
      </c>
      <c r="B21">
        <v>51.930526563839287</v>
      </c>
      <c r="C21" s="4">
        <v>3</v>
      </c>
      <c r="H21">
        <v>26</v>
      </c>
      <c r="I21">
        <v>43.102651207251959</v>
      </c>
      <c r="L21">
        <v>39</v>
      </c>
      <c r="M21">
        <v>43.513152647321022</v>
      </c>
      <c r="P21">
        <v>5</v>
      </c>
      <c r="Q21">
        <v>93.116806252401446</v>
      </c>
      <c r="T21">
        <v>12</v>
      </c>
      <c r="U21">
        <v>79.754565499132866</v>
      </c>
    </row>
    <row r="22" spans="1:21">
      <c r="A22">
        <v>34</v>
      </c>
      <c r="B22">
        <v>55.756986415911648</v>
      </c>
      <c r="C22" s="4">
        <v>3</v>
      </c>
      <c r="H22">
        <v>10</v>
      </c>
      <c r="I22">
        <v>46.763130247459664</v>
      </c>
      <c r="L22">
        <v>7</v>
      </c>
      <c r="M22">
        <v>57.336160323116111</v>
      </c>
      <c r="P22">
        <v>16</v>
      </c>
      <c r="Q22">
        <v>41.469023027385262</v>
      </c>
      <c r="T22">
        <v>36</v>
      </c>
      <c r="U22">
        <v>92.714682392741963</v>
      </c>
    </row>
    <row r="23" spans="1:21">
      <c r="A23">
        <v>47</v>
      </c>
      <c r="B23">
        <v>74.769905155437058</v>
      </c>
      <c r="C23" s="4">
        <v>3</v>
      </c>
      <c r="H23">
        <v>3</v>
      </c>
      <c r="I23">
        <v>67.179817304364136</v>
      </c>
      <c r="L23">
        <v>48</v>
      </c>
      <c r="M23">
        <v>68.147427841669781</v>
      </c>
      <c r="P23">
        <v>6</v>
      </c>
      <c r="Q23">
        <v>44.021567058426982</v>
      </c>
      <c r="T23">
        <v>25</v>
      </c>
      <c r="U23">
        <v>39.584067435231397</v>
      </c>
    </row>
    <row r="24" spans="1:21">
      <c r="A24">
        <v>17</v>
      </c>
      <c r="B24">
        <v>76.038061389936146</v>
      </c>
      <c r="C24" s="4">
        <v>3</v>
      </c>
      <c r="H24">
        <v>31</v>
      </c>
      <c r="I24">
        <v>67.732737611395933</v>
      </c>
      <c r="L24">
        <v>54</v>
      </c>
      <c r="M24">
        <v>77.924064179641235</v>
      </c>
      <c r="P24">
        <v>42</v>
      </c>
      <c r="Q24">
        <v>51.930526563839287</v>
      </c>
      <c r="T24">
        <v>40</v>
      </c>
      <c r="U24">
        <v>66.242575496043159</v>
      </c>
    </row>
    <row r="25" spans="1:21">
      <c r="A25">
        <v>12</v>
      </c>
      <c r="B25">
        <v>79.754565499132866</v>
      </c>
      <c r="C25" s="4">
        <v>4</v>
      </c>
      <c r="H25">
        <v>44</v>
      </c>
      <c r="I25">
        <v>91.48317807253477</v>
      </c>
      <c r="L25">
        <v>4</v>
      </c>
      <c r="M25">
        <v>78.141881270290099</v>
      </c>
      <c r="P25">
        <v>34</v>
      </c>
      <c r="Q25">
        <v>55.756986415911648</v>
      </c>
      <c r="T25">
        <v>11</v>
      </c>
      <c r="U25">
        <v>71.779108949219591</v>
      </c>
    </row>
    <row r="26" spans="1:21">
      <c r="A26">
        <v>36</v>
      </c>
      <c r="B26">
        <v>92.714682392741963</v>
      </c>
      <c r="C26" s="4">
        <v>4</v>
      </c>
      <c r="H26">
        <v>41</v>
      </c>
      <c r="I26">
        <v>16.66300743464026</v>
      </c>
      <c r="L26">
        <v>1</v>
      </c>
      <c r="M26">
        <v>80.864594903401283</v>
      </c>
      <c r="P26">
        <v>47</v>
      </c>
      <c r="Q26">
        <v>74.769905155437058</v>
      </c>
      <c r="T26">
        <v>55</v>
      </c>
      <c r="U26">
        <v>75.439064390651708</v>
      </c>
    </row>
    <row r="27" spans="1:21">
      <c r="A27">
        <v>25</v>
      </c>
      <c r="B27">
        <v>39.584067435231397</v>
      </c>
      <c r="C27" s="4">
        <v>4</v>
      </c>
      <c r="H27">
        <v>51</v>
      </c>
      <c r="I27">
        <v>36.913713679680065</v>
      </c>
      <c r="L27">
        <v>19</v>
      </c>
      <c r="M27">
        <v>86.946718280751099</v>
      </c>
      <c r="P27">
        <v>17</v>
      </c>
      <c r="Q27">
        <v>76.038061389936146</v>
      </c>
      <c r="T27">
        <v>52</v>
      </c>
      <c r="U27">
        <v>77.613046506935831</v>
      </c>
    </row>
    <row r="28" spans="1:21">
      <c r="A28">
        <v>40</v>
      </c>
      <c r="B28">
        <v>66.242575496043159</v>
      </c>
      <c r="C28" s="4">
        <v>4</v>
      </c>
      <c r="H28">
        <v>33</v>
      </c>
      <c r="I28">
        <v>99.630375020844298</v>
      </c>
      <c r="L28">
        <v>28</v>
      </c>
      <c r="M28">
        <v>107.12516789475833</v>
      </c>
      <c r="P28">
        <v>23</v>
      </c>
      <c r="Q28">
        <v>119.65907538503042</v>
      </c>
      <c r="T28">
        <v>14</v>
      </c>
      <c r="U28">
        <v>101.20326574274161</v>
      </c>
    </row>
    <row r="29" spans="1:21">
      <c r="A29">
        <v>11</v>
      </c>
      <c r="B29">
        <v>71.779108949219591</v>
      </c>
      <c r="C29" s="4">
        <v>4</v>
      </c>
      <c r="H29">
        <v>8</v>
      </c>
      <c r="I29">
        <v>119.97742344059418</v>
      </c>
      <c r="L29">
        <v>20</v>
      </c>
      <c r="M29">
        <v>109.30333880124726</v>
      </c>
      <c r="P29">
        <v>15</v>
      </c>
      <c r="Q29">
        <v>121.35344102286651</v>
      </c>
      <c r="T29">
        <v>21</v>
      </c>
      <c r="U29">
        <v>110.90659825212927</v>
      </c>
    </row>
    <row r="30" spans="1:21">
      <c r="A30">
        <v>55</v>
      </c>
      <c r="B30">
        <v>75.439064390651708</v>
      </c>
      <c r="C30" s="4">
        <v>4</v>
      </c>
      <c r="H30">
        <v>9</v>
      </c>
      <c r="I30">
        <v>138.14368295997718</v>
      </c>
      <c r="L30">
        <v>45</v>
      </c>
      <c r="M30">
        <v>119.69886889197589</v>
      </c>
      <c r="P30">
        <v>24</v>
      </c>
      <c r="Q30">
        <v>121.94196604663902</v>
      </c>
      <c r="T30">
        <v>32</v>
      </c>
      <c r="U30">
        <v>111.62078698204533</v>
      </c>
    </row>
    <row r="31" spans="1:21">
      <c r="A31">
        <v>52</v>
      </c>
      <c r="B31">
        <v>77.613046506935831</v>
      </c>
      <c r="C31" s="4">
        <v>4</v>
      </c>
      <c r="H31">
        <v>38</v>
      </c>
      <c r="I31">
        <v>155.50883635269474</v>
      </c>
      <c r="L31">
        <v>53</v>
      </c>
      <c r="M31">
        <v>131.76782066951668</v>
      </c>
      <c r="P31">
        <v>46</v>
      </c>
      <c r="Q31">
        <v>129.68494474018664</v>
      </c>
      <c r="T31">
        <v>35</v>
      </c>
      <c r="U31">
        <v>111.63125895755729</v>
      </c>
    </row>
    <row r="32" spans="1:21">
      <c r="C32" s="4"/>
      <c r="H32">
        <v>29</v>
      </c>
      <c r="I32">
        <v>173.48817110918915</v>
      </c>
      <c r="L32">
        <v>2</v>
      </c>
      <c r="M32">
        <v>136.2854309053788</v>
      </c>
      <c r="P32">
        <v>43</v>
      </c>
      <c r="Q32">
        <v>136.43308576009753</v>
      </c>
      <c r="T32">
        <v>30</v>
      </c>
      <c r="U32">
        <v>113.61883990972844</v>
      </c>
    </row>
    <row r="33" spans="1:21">
      <c r="A33">
        <v>33</v>
      </c>
      <c r="B33">
        <v>99.630375020844298</v>
      </c>
      <c r="C33" s="4">
        <v>1</v>
      </c>
      <c r="H33">
        <v>13</v>
      </c>
      <c r="I33">
        <v>103.21179064593667</v>
      </c>
      <c r="L33">
        <v>50</v>
      </c>
      <c r="M33">
        <v>158.04305442659052</v>
      </c>
      <c r="P33">
        <v>22</v>
      </c>
      <c r="Q33">
        <v>143.41370463637406</v>
      </c>
      <c r="T33">
        <v>49</v>
      </c>
      <c r="U33">
        <v>123.6960219448933</v>
      </c>
    </row>
    <row r="34" spans="1:21">
      <c r="A34">
        <v>8</v>
      </c>
      <c r="B34">
        <v>119.97742344059418</v>
      </c>
      <c r="C34" s="4">
        <v>1</v>
      </c>
      <c r="H34">
        <v>37</v>
      </c>
      <c r="I34">
        <v>103.54532306599278</v>
      </c>
      <c r="L34">
        <v>56</v>
      </c>
      <c r="M34">
        <v>119.45906065275187</v>
      </c>
      <c r="P34">
        <v>27</v>
      </c>
      <c r="Q34">
        <v>99.965478237227202</v>
      </c>
      <c r="T34">
        <v>18</v>
      </c>
      <c r="U34">
        <v>143.09745097591269</v>
      </c>
    </row>
    <row r="35" spans="1:21">
      <c r="A35">
        <v>9</v>
      </c>
      <c r="B35">
        <v>138.14368295997718</v>
      </c>
      <c r="C35" s="4">
        <v>1</v>
      </c>
      <c r="I35" s="10">
        <f>AVERAGE(I21:I34)</f>
        <v>90.238845582325411</v>
      </c>
      <c r="J35" s="10"/>
      <c r="K35" s="10"/>
      <c r="L35" s="10"/>
      <c r="M35" s="10">
        <f t="shared" ref="M35:U35" si="0">AVERAGE(M21:M34)</f>
        <v>98.182624406315</v>
      </c>
      <c r="N35" s="10"/>
      <c r="O35" s="10"/>
      <c r="P35" s="10"/>
      <c r="Q35" s="10">
        <f t="shared" si="0"/>
        <v>93.53961226369708</v>
      </c>
      <c r="R35" s="10"/>
      <c r="S35" s="10"/>
      <c r="T35" s="10"/>
      <c r="U35" s="10">
        <f t="shared" si="0"/>
        <v>94.207238102497442</v>
      </c>
    </row>
    <row r="36" spans="1:21">
      <c r="A36">
        <v>38</v>
      </c>
      <c r="B36">
        <v>155.50883635269474</v>
      </c>
      <c r="C36" s="4">
        <v>1</v>
      </c>
    </row>
    <row r="37" spans="1:21">
      <c r="A37">
        <v>29</v>
      </c>
      <c r="B37">
        <v>173.48817110918915</v>
      </c>
      <c r="C37" s="9">
        <v>1</v>
      </c>
    </row>
    <row r="38" spans="1:21">
      <c r="A38">
        <v>13</v>
      </c>
      <c r="B38">
        <v>103.21179064593667</v>
      </c>
      <c r="C38" s="4">
        <v>1</v>
      </c>
    </row>
    <row r="39" spans="1:21">
      <c r="A39">
        <v>37</v>
      </c>
      <c r="B39">
        <v>103.54532306599278</v>
      </c>
      <c r="C39" s="4">
        <v>1</v>
      </c>
    </row>
    <row r="40" spans="1:21">
      <c r="A40">
        <v>28</v>
      </c>
      <c r="B40">
        <v>107.12516789475833</v>
      </c>
      <c r="C40" s="4">
        <v>2</v>
      </c>
    </row>
    <row r="41" spans="1:21">
      <c r="A41">
        <v>20</v>
      </c>
      <c r="B41">
        <v>109.30333880124726</v>
      </c>
      <c r="C41" s="4">
        <v>2</v>
      </c>
    </row>
    <row r="42" spans="1:21">
      <c r="A42">
        <v>45</v>
      </c>
      <c r="B42">
        <v>119.69886889197589</v>
      </c>
      <c r="C42" s="4">
        <v>2</v>
      </c>
    </row>
    <row r="43" spans="1:21">
      <c r="A43">
        <v>53</v>
      </c>
      <c r="B43">
        <v>131.76782066951668</v>
      </c>
      <c r="C43" s="4">
        <v>2</v>
      </c>
    </row>
    <row r="44" spans="1:21">
      <c r="A44">
        <v>2</v>
      </c>
      <c r="B44">
        <v>136.2854309053788</v>
      </c>
      <c r="C44" s="4">
        <v>2</v>
      </c>
    </row>
    <row r="45" spans="1:21">
      <c r="A45">
        <v>50</v>
      </c>
      <c r="B45">
        <v>158.04305442659052</v>
      </c>
      <c r="C45" s="4">
        <v>2</v>
      </c>
    </row>
    <row r="46" spans="1:21">
      <c r="A46">
        <v>56</v>
      </c>
      <c r="B46">
        <v>119.45906065275187</v>
      </c>
      <c r="C46" s="4">
        <v>2</v>
      </c>
    </row>
    <row r="47" spans="1:21">
      <c r="A47">
        <v>23</v>
      </c>
      <c r="B47">
        <v>119.65907538503042</v>
      </c>
      <c r="C47" s="4">
        <v>3</v>
      </c>
    </row>
    <row r="48" spans="1:21">
      <c r="A48">
        <v>15</v>
      </c>
      <c r="B48">
        <v>121.35344102286651</v>
      </c>
      <c r="C48" s="4">
        <v>3</v>
      </c>
    </row>
    <row r="49" spans="1:3">
      <c r="A49">
        <v>24</v>
      </c>
      <c r="B49">
        <v>121.94196604663902</v>
      </c>
      <c r="C49" s="4">
        <v>3</v>
      </c>
    </row>
    <row r="50" spans="1:3">
      <c r="A50">
        <v>46</v>
      </c>
      <c r="B50">
        <v>129.68494474018664</v>
      </c>
      <c r="C50" s="4">
        <v>3</v>
      </c>
    </row>
    <row r="51" spans="1:3">
      <c r="A51">
        <v>43</v>
      </c>
      <c r="B51">
        <v>136.43308576009753</v>
      </c>
      <c r="C51" s="4">
        <v>3</v>
      </c>
    </row>
    <row r="52" spans="1:3">
      <c r="A52">
        <v>22</v>
      </c>
      <c r="B52">
        <v>143.41370463637406</v>
      </c>
      <c r="C52" s="4">
        <v>3</v>
      </c>
    </row>
    <row r="53" spans="1:3">
      <c r="A53">
        <v>27</v>
      </c>
      <c r="B53">
        <v>99.965478237227202</v>
      </c>
      <c r="C53" s="4">
        <v>3</v>
      </c>
    </row>
    <row r="54" spans="1:3">
      <c r="A54">
        <v>14</v>
      </c>
      <c r="B54">
        <v>101.20326574274161</v>
      </c>
      <c r="C54" s="4">
        <v>4</v>
      </c>
    </row>
    <row r="55" spans="1:3">
      <c r="A55">
        <v>21</v>
      </c>
      <c r="B55">
        <v>110.90659825212927</v>
      </c>
      <c r="C55" s="4">
        <v>4</v>
      </c>
    </row>
    <row r="56" spans="1:3">
      <c r="A56">
        <v>32</v>
      </c>
      <c r="B56">
        <v>111.62078698204533</v>
      </c>
      <c r="C56" s="4">
        <v>4</v>
      </c>
    </row>
    <row r="57" spans="1:3">
      <c r="A57">
        <v>35</v>
      </c>
      <c r="B57">
        <v>111.63125895755729</v>
      </c>
      <c r="C57" s="4">
        <v>4</v>
      </c>
    </row>
    <row r="58" spans="1:3">
      <c r="A58">
        <v>30</v>
      </c>
      <c r="B58">
        <v>113.61883990972844</v>
      </c>
      <c r="C58" s="4">
        <v>4</v>
      </c>
    </row>
    <row r="59" spans="1:3">
      <c r="A59">
        <v>49</v>
      </c>
      <c r="B59">
        <v>123.6960219448933</v>
      </c>
      <c r="C59" s="4">
        <v>4</v>
      </c>
    </row>
    <row r="60" spans="1:3">
      <c r="A60">
        <v>18</v>
      </c>
      <c r="B60">
        <v>143.09745097591269</v>
      </c>
      <c r="C60" s="4">
        <v>4</v>
      </c>
    </row>
  </sheetData>
  <sortState ref="A33:C60">
    <sortCondition ref="C33"/>
  </sortState>
  <hyperlinks>
    <hyperlink ref="M7" r:id="rId1"/>
  </hyperlinks>
  <pageMargins left="0.7" right="0.7" top="0.75" bottom="0.75" header="0.3" footer="0.3"/>
  <pageSetup paperSize="9" orientation="portrait" horizontalDpi="4294967294" verticalDpi="0" r:id="rId2"/>
</worksheet>
</file>

<file path=xl/worksheets/sheet8.xml><?xml version="1.0" encoding="utf-8"?>
<worksheet xmlns="http://schemas.openxmlformats.org/spreadsheetml/2006/main" xmlns:r="http://schemas.openxmlformats.org/officeDocument/2006/relationships">
  <sheetPr>
    <pageSetUpPr fitToPage="1"/>
  </sheetPr>
  <dimension ref="A1:AA59"/>
  <sheetViews>
    <sheetView workbookViewId="0">
      <selection activeCell="AA12" sqref="AA12"/>
    </sheetView>
  </sheetViews>
  <sheetFormatPr defaultRowHeight="15"/>
  <sheetData>
    <row r="1" spans="1:27">
      <c r="A1" s="10" t="s">
        <v>31</v>
      </c>
      <c r="O1" s="10" t="s">
        <v>32</v>
      </c>
    </row>
    <row r="2" spans="1:27">
      <c r="B2" t="s">
        <v>28</v>
      </c>
      <c r="F2" t="s">
        <v>29</v>
      </c>
      <c r="J2" t="s">
        <v>30</v>
      </c>
      <c r="P2" t="s">
        <v>33</v>
      </c>
      <c r="T2" t="s">
        <v>34</v>
      </c>
    </row>
    <row r="3" spans="1:27">
      <c r="B3">
        <v>39</v>
      </c>
      <c r="C3">
        <v>43.513152647321022</v>
      </c>
      <c r="D3">
        <v>0.27704691335118792</v>
      </c>
      <c r="F3">
        <v>27</v>
      </c>
      <c r="G3">
        <v>99.965478237227202</v>
      </c>
      <c r="H3">
        <v>0.41465389753047877</v>
      </c>
      <c r="J3">
        <v>18</v>
      </c>
      <c r="K3">
        <v>143.09745097591269</v>
      </c>
      <c r="L3">
        <v>4.5748368764402692E-2</v>
      </c>
      <c r="P3">
        <v>42</v>
      </c>
      <c r="Q3">
        <v>51.930526563839287</v>
      </c>
      <c r="R3">
        <v>6.5283896287903431E-2</v>
      </c>
      <c r="T3">
        <v>30</v>
      </c>
      <c r="U3">
        <v>113.61883990972844</v>
      </c>
      <c r="V3">
        <v>0.13270782777394707</v>
      </c>
    </row>
    <row r="4" spans="1:27">
      <c r="B4">
        <v>25</v>
      </c>
      <c r="C4">
        <v>39.584067435231397</v>
      </c>
      <c r="D4">
        <v>0.29823661628919296</v>
      </c>
      <c r="F4">
        <v>19</v>
      </c>
      <c r="G4">
        <v>86.946718280751099</v>
      </c>
      <c r="H4">
        <v>0.67991132877437055</v>
      </c>
      <c r="J4">
        <v>29</v>
      </c>
      <c r="K4">
        <v>173.48817110918915</v>
      </c>
      <c r="L4">
        <v>5.6674766417256883E-2</v>
      </c>
      <c r="P4">
        <v>11</v>
      </c>
      <c r="Q4">
        <v>71.779108949219591</v>
      </c>
      <c r="R4">
        <v>0.16137965659894338</v>
      </c>
      <c r="T4">
        <v>24</v>
      </c>
      <c r="U4">
        <v>121.94196604663902</v>
      </c>
      <c r="V4">
        <v>0.22319355692409881</v>
      </c>
    </row>
    <row r="5" spans="1:27">
      <c r="B5">
        <v>51</v>
      </c>
      <c r="C5">
        <v>36.913713679680065</v>
      </c>
      <c r="D5">
        <v>0.32443348366830271</v>
      </c>
      <c r="F5">
        <v>13</v>
      </c>
      <c r="G5">
        <v>103.21179064593667</v>
      </c>
      <c r="H5">
        <v>0.68758294587193114</v>
      </c>
      <c r="J5">
        <v>38</v>
      </c>
      <c r="K5">
        <v>155.50883635269474</v>
      </c>
      <c r="L5">
        <v>0.12440883114533285</v>
      </c>
      <c r="P5">
        <v>54</v>
      </c>
      <c r="Q5">
        <v>77.924064179641235</v>
      </c>
      <c r="R5">
        <v>0.48008369383053906</v>
      </c>
      <c r="T5">
        <v>35</v>
      </c>
      <c r="U5">
        <v>111.63125895755729</v>
      </c>
      <c r="V5">
        <v>0.52435456040367256</v>
      </c>
    </row>
    <row r="6" spans="1:27">
      <c r="B6">
        <v>6</v>
      </c>
      <c r="C6">
        <v>44.021567058426982</v>
      </c>
      <c r="D6">
        <v>0.44511304752471847</v>
      </c>
      <c r="F6">
        <v>44</v>
      </c>
      <c r="G6">
        <v>91.48317807253477</v>
      </c>
      <c r="H6">
        <v>0.891845762477121</v>
      </c>
      <c r="J6">
        <v>43</v>
      </c>
      <c r="K6">
        <v>136.43308576009753</v>
      </c>
      <c r="L6">
        <v>0.55235727506306631</v>
      </c>
      <c r="P6">
        <v>40</v>
      </c>
      <c r="Q6">
        <v>66.242575496043159</v>
      </c>
      <c r="R6">
        <v>0.48811660326903716</v>
      </c>
      <c r="T6">
        <v>53</v>
      </c>
      <c r="U6">
        <v>131.76782066951668</v>
      </c>
      <c r="V6">
        <v>0.55938749419049039</v>
      </c>
    </row>
    <row r="7" spans="1:27">
      <c r="B7">
        <v>10</v>
      </c>
      <c r="C7">
        <v>46.763130247459664</v>
      </c>
      <c r="D7">
        <v>0.57409763705077843</v>
      </c>
      <c r="F7">
        <v>14</v>
      </c>
      <c r="G7">
        <v>101.20326574274161</v>
      </c>
      <c r="H7">
        <v>0.89762688637167032</v>
      </c>
      <c r="J7">
        <v>50</v>
      </c>
      <c r="K7">
        <v>158.04305442659052</v>
      </c>
      <c r="L7">
        <v>0.75950530630151225</v>
      </c>
      <c r="P7">
        <v>12</v>
      </c>
      <c r="Q7">
        <v>79.754565499132866</v>
      </c>
      <c r="R7">
        <v>0.52066713814193388</v>
      </c>
      <c r="T7">
        <v>46</v>
      </c>
      <c r="U7">
        <v>129.68494474018664</v>
      </c>
      <c r="V7">
        <v>0.56142070297350632</v>
      </c>
    </row>
    <row r="8" spans="1:27">
      <c r="B8">
        <v>26</v>
      </c>
      <c r="C8">
        <v>43.102651207251959</v>
      </c>
      <c r="D8">
        <v>0.58439737728765273</v>
      </c>
      <c r="F8">
        <v>33</v>
      </c>
      <c r="G8">
        <v>99.630375020844298</v>
      </c>
      <c r="H8">
        <v>0.9362966684088958</v>
      </c>
      <c r="J8">
        <v>2</v>
      </c>
      <c r="K8">
        <v>136.2854309053788</v>
      </c>
      <c r="L8">
        <v>0.78186986535349012</v>
      </c>
      <c r="P8">
        <v>7</v>
      </c>
      <c r="Q8">
        <v>57.336160323116111</v>
      </c>
      <c r="R8">
        <v>0.52292797086009113</v>
      </c>
      <c r="T8">
        <v>21</v>
      </c>
      <c r="U8">
        <v>110.90659825212927</v>
      </c>
      <c r="V8">
        <v>0.57917133869467197</v>
      </c>
    </row>
    <row r="9" spans="1:27">
      <c r="B9">
        <v>41</v>
      </c>
      <c r="C9">
        <v>16.66300743464026</v>
      </c>
      <c r="D9">
        <v>0.68398992298604733</v>
      </c>
      <c r="F9">
        <v>5</v>
      </c>
      <c r="G9">
        <v>93.116806252401446</v>
      </c>
      <c r="H9">
        <v>0.98353467092106728</v>
      </c>
      <c r="J9">
        <v>22</v>
      </c>
      <c r="K9">
        <v>143.41370463637406</v>
      </c>
      <c r="L9">
        <v>0.82779306927320206</v>
      </c>
      <c r="P9">
        <v>52</v>
      </c>
      <c r="Q9">
        <v>77.613046506935831</v>
      </c>
      <c r="R9">
        <v>0.56262724396288544</v>
      </c>
      <c r="T9">
        <v>28</v>
      </c>
      <c r="U9">
        <v>107.12516789475833</v>
      </c>
      <c r="V9">
        <v>0.66428483434627417</v>
      </c>
    </row>
    <row r="10" spans="1:27">
      <c r="B10">
        <v>16</v>
      </c>
      <c r="C10">
        <v>41.469023027385262</v>
      </c>
      <c r="D10">
        <v>0.88988861629257809</v>
      </c>
      <c r="F10">
        <v>36</v>
      </c>
      <c r="G10">
        <v>92.714682392741963</v>
      </c>
      <c r="H10">
        <v>0.99404975283171604</v>
      </c>
      <c r="J10">
        <v>9</v>
      </c>
      <c r="K10">
        <v>138.14368295997718</v>
      </c>
      <c r="L10">
        <v>0.87508210007193998</v>
      </c>
      <c r="P10">
        <v>17</v>
      </c>
      <c r="Q10">
        <v>76.038061389936146</v>
      </c>
      <c r="R10">
        <v>0.56396905955063437</v>
      </c>
      <c r="T10">
        <v>8</v>
      </c>
      <c r="U10">
        <v>119.97742344059418</v>
      </c>
      <c r="V10">
        <v>0.68744610216746294</v>
      </c>
    </row>
    <row r="11" spans="1:27">
      <c r="P11">
        <v>48</v>
      </c>
      <c r="Q11">
        <v>68.147427841669781</v>
      </c>
      <c r="R11">
        <v>0.57190065883357377</v>
      </c>
      <c r="T11">
        <v>56</v>
      </c>
      <c r="U11">
        <v>119.45906065275187</v>
      </c>
      <c r="V11">
        <v>0.70392120091822652</v>
      </c>
      <c r="Z11" s="10"/>
    </row>
    <row r="12" spans="1:27">
      <c r="P12">
        <v>47</v>
      </c>
      <c r="Q12">
        <v>74.769905155437058</v>
      </c>
      <c r="R12">
        <v>0.74675243845020778</v>
      </c>
      <c r="T12">
        <v>15</v>
      </c>
      <c r="U12">
        <v>121.35344102286651</v>
      </c>
      <c r="V12">
        <v>0.74543742522677547</v>
      </c>
      <c r="AA12" t="s">
        <v>45</v>
      </c>
    </row>
    <row r="13" spans="1:27">
      <c r="P13">
        <v>3</v>
      </c>
      <c r="Q13">
        <v>67.179817304364136</v>
      </c>
      <c r="R13">
        <v>0.76594161025751561</v>
      </c>
      <c r="T13">
        <v>49</v>
      </c>
      <c r="U13">
        <v>123.6960219448933</v>
      </c>
      <c r="V13">
        <v>0.77497308011292443</v>
      </c>
    </row>
    <row r="14" spans="1:27">
      <c r="P14">
        <v>1</v>
      </c>
      <c r="Q14">
        <v>80.864594903401283</v>
      </c>
      <c r="R14">
        <v>0.78253249779947343</v>
      </c>
      <c r="T14">
        <v>45</v>
      </c>
      <c r="U14">
        <v>119.69886889197589</v>
      </c>
      <c r="V14">
        <v>0.82524125838612239</v>
      </c>
    </row>
    <row r="15" spans="1:27">
      <c r="P15">
        <v>55</v>
      </c>
      <c r="Q15">
        <v>75.439064390651708</v>
      </c>
      <c r="R15">
        <v>0.82154947682909452</v>
      </c>
      <c r="T15">
        <v>37</v>
      </c>
      <c r="U15">
        <v>103.54532306599278</v>
      </c>
      <c r="V15">
        <v>0.83989680357961793</v>
      </c>
    </row>
    <row r="16" spans="1:27">
      <c r="P16">
        <v>34</v>
      </c>
      <c r="Q16">
        <v>55.756986415911648</v>
      </c>
      <c r="R16">
        <v>0.91004480408622368</v>
      </c>
      <c r="T16">
        <v>20</v>
      </c>
      <c r="U16">
        <v>109.30333880124726</v>
      </c>
      <c r="V16">
        <v>0.85768061182868127</v>
      </c>
    </row>
    <row r="17" spans="1:26">
      <c r="P17">
        <v>31</v>
      </c>
      <c r="Q17">
        <v>67.732737611395933</v>
      </c>
      <c r="R17">
        <v>0.94675124905261931</v>
      </c>
      <c r="T17">
        <v>23</v>
      </c>
      <c r="U17">
        <v>119.65907538503042</v>
      </c>
      <c r="V17">
        <v>0.88090215315836073</v>
      </c>
    </row>
    <row r="18" spans="1:26">
      <c r="P18">
        <v>4</v>
      </c>
      <c r="Q18">
        <v>78.141881270290099</v>
      </c>
      <c r="R18">
        <v>0.94969866420788485</v>
      </c>
      <c r="T18">
        <v>32</v>
      </c>
      <c r="U18">
        <v>111.62078698204533</v>
      </c>
      <c r="V18">
        <v>0.96331025180527896</v>
      </c>
    </row>
    <row r="21" spans="1:26">
      <c r="A21" s="10" t="s">
        <v>35</v>
      </c>
      <c r="O21" s="10" t="s">
        <v>32</v>
      </c>
    </row>
    <row r="22" spans="1:26">
      <c r="P22" t="s">
        <v>23</v>
      </c>
      <c r="S22" t="s">
        <v>24</v>
      </c>
      <c r="V22" t="s">
        <v>25</v>
      </c>
      <c r="Y22" t="s">
        <v>26</v>
      </c>
    </row>
    <row r="23" spans="1:26">
      <c r="B23" t="s">
        <v>23</v>
      </c>
      <c r="E23" t="s">
        <v>24</v>
      </c>
      <c r="H23" t="s">
        <v>25</v>
      </c>
      <c r="K23" t="s">
        <v>26</v>
      </c>
      <c r="P23">
        <v>42</v>
      </c>
      <c r="Q23">
        <v>51.930526563839287</v>
      </c>
      <c r="S23">
        <v>11</v>
      </c>
      <c r="T23">
        <v>71.779108949219591</v>
      </c>
      <c r="V23">
        <v>54</v>
      </c>
      <c r="W23">
        <v>77.924064179641235</v>
      </c>
      <c r="Y23">
        <v>40</v>
      </c>
      <c r="Z23">
        <v>66.242575496043159</v>
      </c>
    </row>
    <row r="24" spans="1:26">
      <c r="B24" s="12">
        <v>37</v>
      </c>
      <c r="C24" s="12">
        <v>103.54532306599278</v>
      </c>
      <c r="E24">
        <v>25</v>
      </c>
      <c r="F24">
        <v>39.584067435231397</v>
      </c>
      <c r="H24">
        <v>51</v>
      </c>
      <c r="I24">
        <v>36.913713679680065</v>
      </c>
      <c r="K24">
        <v>6</v>
      </c>
      <c r="L24">
        <v>44.021567058426982</v>
      </c>
      <c r="P24">
        <v>12</v>
      </c>
      <c r="Q24">
        <v>79.754565499132866</v>
      </c>
      <c r="S24">
        <v>7</v>
      </c>
      <c r="T24">
        <v>57.336160323116111</v>
      </c>
      <c r="V24">
        <v>52</v>
      </c>
      <c r="W24">
        <v>77.613046506935831</v>
      </c>
      <c r="Y24">
        <v>17</v>
      </c>
      <c r="Z24">
        <v>76.038061389936146</v>
      </c>
    </row>
    <row r="25" spans="1:26">
      <c r="B25">
        <v>27</v>
      </c>
      <c r="C25">
        <v>99.965478237227202</v>
      </c>
      <c r="E25">
        <v>19</v>
      </c>
      <c r="F25">
        <v>86.946718280751099</v>
      </c>
      <c r="H25">
        <v>13</v>
      </c>
      <c r="I25">
        <v>103.21179064593667</v>
      </c>
      <c r="K25">
        <v>44</v>
      </c>
      <c r="L25">
        <v>91.48317807253477</v>
      </c>
      <c r="P25">
        <v>48</v>
      </c>
      <c r="Q25">
        <v>68.147427841669781</v>
      </c>
      <c r="S25">
        <v>47</v>
      </c>
      <c r="T25">
        <v>74.769905155437058</v>
      </c>
      <c r="V25">
        <v>3</v>
      </c>
      <c r="W25">
        <v>67.179817304364136</v>
      </c>
      <c r="Y25">
        <v>1</v>
      </c>
      <c r="Z25">
        <v>80.864594903401283</v>
      </c>
    </row>
    <row r="26" spans="1:26">
      <c r="B26">
        <v>18</v>
      </c>
      <c r="C26">
        <v>143.09745097591269</v>
      </c>
      <c r="E26">
        <v>29</v>
      </c>
      <c r="F26">
        <v>173.48817110918915</v>
      </c>
      <c r="H26">
        <v>38</v>
      </c>
      <c r="I26">
        <v>155.50883635269474</v>
      </c>
      <c r="K26">
        <v>43</v>
      </c>
      <c r="L26">
        <v>136.43308576009753</v>
      </c>
      <c r="P26">
        <v>55</v>
      </c>
      <c r="Q26">
        <v>75.439064390651708</v>
      </c>
      <c r="S26">
        <v>34</v>
      </c>
      <c r="T26">
        <v>55.756986415911648</v>
      </c>
      <c r="V26">
        <v>31</v>
      </c>
      <c r="W26">
        <v>67.732737611395933</v>
      </c>
      <c r="Y26">
        <v>4</v>
      </c>
      <c r="Z26">
        <v>78.141881270290099</v>
      </c>
    </row>
    <row r="27" spans="1:26">
      <c r="C27" s="10">
        <f>AVERAGE(C24:C26)</f>
        <v>115.53608409304422</v>
      </c>
      <c r="D27" s="10"/>
      <c r="E27" s="10"/>
      <c r="F27" s="10">
        <f t="shared" ref="F27:L27" si="0">AVERAGE(F24:F26)</f>
        <v>100.00631894172388</v>
      </c>
      <c r="G27" s="10"/>
      <c r="H27" s="10"/>
      <c r="I27" s="10">
        <f t="shared" si="0"/>
        <v>98.544780226103811</v>
      </c>
      <c r="J27" s="10"/>
      <c r="K27" s="10"/>
      <c r="L27" s="10">
        <f t="shared" si="0"/>
        <v>90.645943630353088</v>
      </c>
      <c r="P27">
        <v>30</v>
      </c>
      <c r="Q27">
        <v>113.61883990972844</v>
      </c>
      <c r="S27">
        <v>24</v>
      </c>
      <c r="T27">
        <v>121.94196604663902</v>
      </c>
      <c r="V27">
        <v>35</v>
      </c>
      <c r="W27">
        <v>111.63125895755729</v>
      </c>
      <c r="Y27">
        <v>53</v>
      </c>
      <c r="Z27">
        <v>131.76782066951668</v>
      </c>
    </row>
    <row r="28" spans="1:26">
      <c r="C28">
        <f>STDEV(C24:C26)</f>
        <v>23.935862854481993</v>
      </c>
      <c r="F28">
        <f t="shared" ref="F28:L28" si="1">STDEV(F24:F26)</f>
        <v>67.900604726685359</v>
      </c>
      <c r="I28">
        <f t="shared" si="1"/>
        <v>59.435145496170662</v>
      </c>
      <c r="L28">
        <f t="shared" si="1"/>
        <v>46.211447914133608</v>
      </c>
      <c r="P28">
        <v>46</v>
      </c>
      <c r="Q28">
        <v>129.68494474018664</v>
      </c>
      <c r="S28">
        <v>21</v>
      </c>
      <c r="T28">
        <v>110.90659825212927</v>
      </c>
      <c r="V28">
        <v>28</v>
      </c>
      <c r="W28">
        <v>107.12516789475833</v>
      </c>
      <c r="Y28">
        <v>8</v>
      </c>
      <c r="Z28">
        <v>119.97742344059418</v>
      </c>
    </row>
    <row r="29" spans="1:26">
      <c r="P29">
        <v>56</v>
      </c>
      <c r="Q29">
        <v>119.45906065275187</v>
      </c>
      <c r="S29">
        <v>15</v>
      </c>
      <c r="T29">
        <v>121.35344102286651</v>
      </c>
      <c r="V29">
        <v>49</v>
      </c>
      <c r="W29">
        <v>123.6960219448933</v>
      </c>
      <c r="Y29">
        <v>45</v>
      </c>
      <c r="Z29">
        <v>119.69886889197589</v>
      </c>
    </row>
    <row r="30" spans="1:26">
      <c r="P30" s="12">
        <v>39</v>
      </c>
      <c r="Q30" s="12">
        <v>43.513152647321022</v>
      </c>
      <c r="S30">
        <v>20</v>
      </c>
      <c r="T30">
        <v>109.30333880124726</v>
      </c>
      <c r="V30">
        <v>23</v>
      </c>
      <c r="W30">
        <v>119.65907538503042</v>
      </c>
      <c r="Y30">
        <v>32</v>
      </c>
      <c r="Z30">
        <v>111.62078698204533</v>
      </c>
    </row>
    <row r="31" spans="1:26">
      <c r="A31" s="10" t="s">
        <v>36</v>
      </c>
      <c r="Q31" s="10">
        <f>AVERAGE(Q23:Q30)</f>
        <v>85.193447780660208</v>
      </c>
      <c r="R31" s="10"/>
      <c r="S31" s="10"/>
      <c r="T31" s="10">
        <f t="shared" ref="T31:W31" si="2">AVERAGE(T23:T30)</f>
        <v>90.393438120820804</v>
      </c>
      <c r="U31" s="10"/>
      <c r="V31" s="10"/>
      <c r="W31" s="10">
        <f t="shared" si="2"/>
        <v>94.070148723072066</v>
      </c>
      <c r="X31" s="10"/>
      <c r="Y31" s="10"/>
      <c r="Z31" s="10">
        <f t="shared" ref="Z31" si="3">AVERAGE(Z23:Z30)</f>
        <v>98.04400163047535</v>
      </c>
    </row>
    <row r="32" spans="1:26">
      <c r="Q32">
        <f>STDEV(Q23:Q30)</f>
        <v>32.117181887407298</v>
      </c>
      <c r="T32">
        <f t="shared" ref="T32:W32" si="4">STDEV(T23:T30)</f>
        <v>28.322784647264857</v>
      </c>
      <c r="W32">
        <f t="shared" si="4"/>
        <v>23.783526884369536</v>
      </c>
      <c r="Z32">
        <f t="shared" ref="Z32" si="5">STDEV(Z23:Z30)</f>
        <v>25.237307587475307</v>
      </c>
    </row>
    <row r="33" spans="1:26">
      <c r="B33" t="s">
        <v>23</v>
      </c>
      <c r="E33" t="s">
        <v>24</v>
      </c>
      <c r="H33" t="s">
        <v>25</v>
      </c>
      <c r="K33" t="s">
        <v>26</v>
      </c>
    </row>
    <row r="34" spans="1:26">
      <c r="B34">
        <v>10</v>
      </c>
      <c r="C34">
        <v>46.763130247459664</v>
      </c>
      <c r="E34">
        <v>26</v>
      </c>
      <c r="F34">
        <v>43.102651207251959</v>
      </c>
      <c r="H34">
        <v>41</v>
      </c>
      <c r="I34">
        <v>16.66300743464026</v>
      </c>
      <c r="K34">
        <v>16</v>
      </c>
      <c r="L34">
        <v>41.469023027385262</v>
      </c>
    </row>
    <row r="35" spans="1:26">
      <c r="B35">
        <v>14</v>
      </c>
      <c r="C35">
        <v>101.20326574274161</v>
      </c>
      <c r="E35">
        <v>33</v>
      </c>
      <c r="F35">
        <v>99.630375020844298</v>
      </c>
      <c r="H35">
        <v>5</v>
      </c>
      <c r="I35">
        <v>93.116806252401446</v>
      </c>
      <c r="K35">
        <v>36</v>
      </c>
      <c r="L35">
        <v>92.714682392741963</v>
      </c>
    </row>
    <row r="36" spans="1:26">
      <c r="B36">
        <v>50</v>
      </c>
      <c r="C36">
        <v>158.04305442659052</v>
      </c>
      <c r="E36">
        <v>2</v>
      </c>
      <c r="F36">
        <v>136.2854309053788</v>
      </c>
      <c r="H36">
        <v>22</v>
      </c>
      <c r="I36">
        <v>143.41370463637406</v>
      </c>
      <c r="K36">
        <v>9</v>
      </c>
      <c r="L36">
        <v>138.14368295997718</v>
      </c>
    </row>
    <row r="37" spans="1:26">
      <c r="C37" s="10">
        <f>AVERAGE(C34:C36)</f>
        <v>102.00315013893059</v>
      </c>
      <c r="D37" s="10"/>
      <c r="E37" s="10"/>
      <c r="F37" s="10">
        <f t="shared" ref="F37:L37" si="6">AVERAGE(F34:F36)</f>
        <v>93.006152377825018</v>
      </c>
      <c r="G37" s="10"/>
      <c r="H37" s="10"/>
      <c r="I37" s="10">
        <f t="shared" si="6"/>
        <v>84.397839441138601</v>
      </c>
      <c r="J37" s="10"/>
      <c r="K37" s="10"/>
      <c r="L37" s="10">
        <f t="shared" si="6"/>
        <v>90.775796126701479</v>
      </c>
    </row>
    <row r="38" spans="1:26">
      <c r="C38">
        <f>STDEV(C34:C36)</f>
        <v>55.644274122444358</v>
      </c>
      <c r="F38">
        <f t="shared" ref="F38:L38" si="7">STDEV(F34:F36)</f>
        <v>46.943240751844407</v>
      </c>
      <c r="I38">
        <f t="shared" si="7"/>
        <v>63.823585742054064</v>
      </c>
      <c r="L38">
        <f t="shared" si="7"/>
        <v>48.366485589042476</v>
      </c>
    </row>
    <row r="40" spans="1:26" ht="15.75" thickBot="1">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ht="15.75" thickTop="1"/>
    <row r="43" spans="1:26">
      <c r="B43" s="10" t="s">
        <v>23</v>
      </c>
      <c r="C43" s="10"/>
      <c r="D43" s="10"/>
      <c r="E43" s="10" t="s">
        <v>24</v>
      </c>
      <c r="F43" s="10"/>
      <c r="G43" s="10"/>
      <c r="H43" s="10" t="s">
        <v>25</v>
      </c>
      <c r="I43" s="10"/>
      <c r="J43" s="10"/>
      <c r="K43" s="10" t="s">
        <v>26</v>
      </c>
      <c r="P43" s="10"/>
      <c r="Q43" s="10"/>
      <c r="R43" s="10"/>
      <c r="S43" s="10"/>
    </row>
    <row r="44" spans="1:26">
      <c r="B44">
        <v>39</v>
      </c>
      <c r="C44">
        <v>43.513152647321022</v>
      </c>
      <c r="E44">
        <v>25</v>
      </c>
      <c r="F44">
        <v>39.584067435231397</v>
      </c>
      <c r="H44">
        <v>51</v>
      </c>
      <c r="I44">
        <v>36.913713679680065</v>
      </c>
      <c r="K44">
        <v>6</v>
      </c>
      <c r="L44">
        <v>44.021567058426982</v>
      </c>
    </row>
    <row r="45" spans="1:26">
      <c r="B45">
        <v>27</v>
      </c>
      <c r="C45">
        <v>99.965478237227202</v>
      </c>
      <c r="E45">
        <v>19</v>
      </c>
      <c r="F45">
        <v>86.946718280751099</v>
      </c>
      <c r="H45">
        <v>13</v>
      </c>
      <c r="I45">
        <v>103.21179064593667</v>
      </c>
      <c r="K45">
        <v>44</v>
      </c>
      <c r="L45">
        <v>91.48317807253477</v>
      </c>
    </row>
    <row r="46" spans="1:26">
      <c r="B46">
        <v>18</v>
      </c>
      <c r="C46">
        <v>143.09745097591269</v>
      </c>
      <c r="E46">
        <v>29</v>
      </c>
      <c r="F46">
        <v>173.48817110918915</v>
      </c>
      <c r="H46">
        <v>38</v>
      </c>
      <c r="I46">
        <v>155.50883635269474</v>
      </c>
      <c r="K46">
        <v>43</v>
      </c>
      <c r="L46">
        <v>136.43308576009753</v>
      </c>
    </row>
    <row r="47" spans="1:26">
      <c r="B47">
        <v>10</v>
      </c>
      <c r="C47">
        <v>46.763130247459664</v>
      </c>
      <c r="E47">
        <v>26</v>
      </c>
      <c r="F47">
        <v>43.102651207251959</v>
      </c>
      <c r="H47">
        <v>41</v>
      </c>
      <c r="I47">
        <v>16.66300743464026</v>
      </c>
      <c r="K47">
        <v>16</v>
      </c>
      <c r="L47">
        <v>41.469023027385262</v>
      </c>
    </row>
    <row r="48" spans="1:26">
      <c r="B48">
        <v>14</v>
      </c>
      <c r="C48">
        <v>101.20326574274161</v>
      </c>
      <c r="E48">
        <v>33</v>
      </c>
      <c r="F48">
        <v>99.630375020844298</v>
      </c>
      <c r="H48">
        <v>5</v>
      </c>
      <c r="I48">
        <v>93.116806252401446</v>
      </c>
      <c r="K48">
        <v>36</v>
      </c>
      <c r="L48">
        <v>92.714682392741963</v>
      </c>
    </row>
    <row r="49" spans="2:12">
      <c r="B49">
        <v>50</v>
      </c>
      <c r="C49">
        <v>158.04305442659052</v>
      </c>
      <c r="E49">
        <v>2</v>
      </c>
      <c r="F49">
        <v>136.2854309053788</v>
      </c>
      <c r="H49">
        <v>22</v>
      </c>
      <c r="I49">
        <v>143.41370463637406</v>
      </c>
      <c r="K49">
        <v>9</v>
      </c>
      <c r="L49">
        <v>138.14368295997718</v>
      </c>
    </row>
    <row r="50" spans="2:12">
      <c r="B50">
        <v>42</v>
      </c>
      <c r="C50">
        <v>51.930526563839287</v>
      </c>
      <c r="E50">
        <v>11</v>
      </c>
      <c r="F50">
        <v>71.779108949219591</v>
      </c>
      <c r="H50">
        <v>54</v>
      </c>
      <c r="I50">
        <v>77.924064179641235</v>
      </c>
      <c r="K50">
        <v>40</v>
      </c>
      <c r="L50">
        <v>66.242575496043159</v>
      </c>
    </row>
    <row r="51" spans="2:12">
      <c r="B51">
        <v>12</v>
      </c>
      <c r="C51">
        <v>79.754565499132866</v>
      </c>
      <c r="E51">
        <v>7</v>
      </c>
      <c r="F51">
        <v>57.336160323116111</v>
      </c>
      <c r="H51">
        <v>52</v>
      </c>
      <c r="I51">
        <v>77.613046506935831</v>
      </c>
      <c r="K51">
        <v>17</v>
      </c>
      <c r="L51">
        <v>76.038061389936146</v>
      </c>
    </row>
    <row r="52" spans="2:12">
      <c r="B52">
        <v>48</v>
      </c>
      <c r="C52">
        <v>68.147427841669781</v>
      </c>
      <c r="E52">
        <v>47</v>
      </c>
      <c r="F52">
        <v>74.769905155437058</v>
      </c>
      <c r="H52">
        <v>3</v>
      </c>
      <c r="I52">
        <v>67.179817304364136</v>
      </c>
      <c r="K52">
        <v>1</v>
      </c>
      <c r="L52">
        <v>80.864594903401283</v>
      </c>
    </row>
    <row r="53" spans="2:12">
      <c r="B53">
        <v>55</v>
      </c>
      <c r="C53">
        <v>75.439064390651708</v>
      </c>
      <c r="E53">
        <v>34</v>
      </c>
      <c r="F53">
        <v>55.756986415911648</v>
      </c>
      <c r="H53">
        <v>31</v>
      </c>
      <c r="I53">
        <v>67.732737611395933</v>
      </c>
      <c r="K53">
        <v>4</v>
      </c>
      <c r="L53">
        <v>78.141881270290099</v>
      </c>
    </row>
    <row r="54" spans="2:12">
      <c r="B54">
        <v>30</v>
      </c>
      <c r="C54">
        <v>113.61883990972844</v>
      </c>
      <c r="E54">
        <v>24</v>
      </c>
      <c r="F54">
        <v>121.94196604663902</v>
      </c>
      <c r="H54">
        <v>35</v>
      </c>
      <c r="I54">
        <v>111.63125895755729</v>
      </c>
      <c r="K54">
        <v>53</v>
      </c>
      <c r="L54">
        <v>131.76782066951668</v>
      </c>
    </row>
    <row r="55" spans="2:12">
      <c r="B55">
        <v>46</v>
      </c>
      <c r="C55">
        <v>129.68494474018664</v>
      </c>
      <c r="E55">
        <v>21</v>
      </c>
      <c r="F55">
        <v>110.90659825212927</v>
      </c>
      <c r="H55">
        <v>28</v>
      </c>
      <c r="I55">
        <v>107.12516789475833</v>
      </c>
      <c r="K55">
        <v>8</v>
      </c>
      <c r="L55">
        <v>119.97742344059418</v>
      </c>
    </row>
    <row r="56" spans="2:12">
      <c r="B56">
        <v>56</v>
      </c>
      <c r="C56">
        <v>119.45906065275187</v>
      </c>
      <c r="E56">
        <v>15</v>
      </c>
      <c r="F56">
        <v>121.35344102286651</v>
      </c>
      <c r="H56">
        <v>49</v>
      </c>
      <c r="I56">
        <v>123.6960219448933</v>
      </c>
      <c r="K56">
        <v>45</v>
      </c>
      <c r="L56">
        <v>119.69886889197589</v>
      </c>
    </row>
    <row r="57" spans="2:12">
      <c r="B57">
        <v>37</v>
      </c>
      <c r="C57">
        <v>103.54532306599278</v>
      </c>
      <c r="E57">
        <v>20</v>
      </c>
      <c r="F57">
        <v>109.30333880124726</v>
      </c>
      <c r="H57">
        <v>23</v>
      </c>
      <c r="I57">
        <v>119.65907538503042</v>
      </c>
      <c r="K57">
        <v>32</v>
      </c>
      <c r="L57">
        <v>111.62078698204533</v>
      </c>
    </row>
    <row r="58" spans="2:12">
      <c r="C58" s="10">
        <f>AVERAGE(C44:C57)</f>
        <v>95.297520352943295</v>
      </c>
      <c r="D58" s="10"/>
      <c r="E58" s="10"/>
      <c r="F58" s="10">
        <f t="shared" ref="F58:L58" si="8">AVERAGE(F44:F57)</f>
        <v>93.013208494658087</v>
      </c>
      <c r="G58" s="10"/>
      <c r="H58" s="10"/>
      <c r="I58" s="10">
        <f t="shared" si="8"/>
        <v>92.956360627593128</v>
      </c>
      <c r="J58" s="10"/>
      <c r="K58" s="10"/>
      <c r="L58" s="10">
        <f t="shared" si="8"/>
        <v>94.901230879640465</v>
      </c>
    </row>
    <row r="59" spans="2:12">
      <c r="C59">
        <f>STDEV(C44:C57)</f>
        <v>35.883838458560064</v>
      </c>
      <c r="F59">
        <f t="shared" ref="F59:L59" si="9">STDEV(F44:F57)</f>
        <v>38.675372172971144</v>
      </c>
      <c r="I59">
        <f t="shared" si="9"/>
        <v>38.724794917828447</v>
      </c>
      <c r="L59">
        <f t="shared" si="9"/>
        <v>32.335355336187824</v>
      </c>
    </row>
  </sheetData>
  <pageMargins left="0.70866141732283472" right="0.70866141732283472" top="0.74803149606299213" bottom="0.74803149606299213" header="0.31496062992125984" footer="0.31496062992125984"/>
  <pageSetup paperSize="9" scale="54"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8</vt:i4>
      </vt:variant>
    </vt:vector>
  </HeadingPairs>
  <TitlesOfParts>
    <vt:vector size="8" baseType="lpstr">
      <vt:lpstr>Tumorgrootte</vt:lpstr>
      <vt:lpstr>Gewicht</vt:lpstr>
      <vt:lpstr>Groeicurves</vt:lpstr>
      <vt:lpstr>Relatieve groei</vt:lpstr>
      <vt:lpstr>Bijzonderheden offeren</vt:lpstr>
      <vt:lpstr>Randomerisatie methode Janneke</vt:lpstr>
      <vt:lpstr>Randomisatie methode René</vt:lpstr>
      <vt:lpstr>Blad1</vt:lpstr>
    </vt:vector>
  </TitlesOfParts>
  <Company>UMC St Radboud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Z933110</dc:creator>
  <cp:lastModifiedBy>Z436191</cp:lastModifiedBy>
  <cp:lastPrinted>2018-07-12T07:27:44Z</cp:lastPrinted>
  <dcterms:created xsi:type="dcterms:W3CDTF">2018-06-14T10:53:58Z</dcterms:created>
  <dcterms:modified xsi:type="dcterms:W3CDTF">2018-09-25T14:25:56Z</dcterms:modified>
</cp:coreProperties>
</file>