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D360BBAB-D5D6-44B7-99F1-2D3E807A646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008275 (2)" sheetId="2" r:id="rId1"/>
    <sheet name="008275" sheetId="1" r:id="rId2"/>
  </sheets>
  <definedNames>
    <definedName name="ExternalData_1" localSheetId="0" hidden="1">'008275 (2)'!$A$1:$R$24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4" i="2" l="1"/>
  <c r="S22" i="2"/>
  <c r="S20" i="2"/>
  <c r="S18" i="2"/>
  <c r="S16" i="2"/>
  <c r="S14" i="2"/>
  <c r="S12" i="2"/>
  <c r="S10" i="2"/>
  <c r="S8" i="2"/>
  <c r="U8" i="2" s="1"/>
  <c r="S6" i="2"/>
  <c r="S4" i="2"/>
  <c r="S2" i="2"/>
  <c r="U2" i="2" s="1"/>
  <c r="T2" i="2" l="1"/>
  <c r="T8" i="2"/>
  <c r="U18" i="2"/>
  <c r="U14" i="2"/>
  <c r="T18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008275" description="Connection to the '008275' query in the workbook." type="5" refreshedVersion="8" background="1" saveData="1">
    <dbPr connection="Provider=Microsoft.Mashup.OleDb.1;Data Source=$Workbook$;Location=008275;Extended Properties=&quot;&quot;" command="SELECT * FROM [008275]"/>
  </connection>
</connections>
</file>

<file path=xl/sharedStrings.xml><?xml version="1.0" encoding="utf-8"?>
<sst xmlns="http://schemas.openxmlformats.org/spreadsheetml/2006/main" count="114" uniqueCount="24">
  <si>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</si>
  <si>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</si>
  <si>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</si>
  <si>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</si>
  <si>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</si>
  <si>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</si>
  <si>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</si>
  <si>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</si>
  <si>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</si>
  <si>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</si>
  <si>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Fr-221 Counts</t>
  </si>
  <si>
    <t>Fr-221 CPM</t>
  </si>
  <si>
    <t>Fr-221 Error %</t>
  </si>
  <si>
    <t>Fr-221 Info</t>
  </si>
  <si>
    <t>Bi-213 Counts</t>
  </si>
  <si>
    <t>Bi-213 CPM</t>
  </si>
  <si>
    <t>Bi-213 Error %</t>
  </si>
  <si>
    <t>Bi-213 Info</t>
  </si>
  <si>
    <t>Bi-213 &amp; Fr-221</t>
  </si>
  <si>
    <t/>
  </si>
  <si>
    <t>saline sol</t>
  </si>
  <si>
    <t>0.01 M HCl</t>
  </si>
  <si>
    <t>0.1 M HCl</t>
  </si>
  <si>
    <t>1 M HCl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</si>
</sst>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18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27" formatCode="dd/mm/yyyy\ hh:mm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0000000}" autoFormatId="16" applyNumberFormats="0" applyBorderFormats="0" applyFontFormats="0" applyPatternFormats="0" applyAlignmentFormats="0" applyWidthHeightFormats="0">
  <queryTableRefresh nextId="20">
    <queryTableFields count="18">
      <queryTableField id="1" name="Protocol ID" tableColumnId="1"/>
      <queryTableField id="2" name="Protocol name" tableColumnId="2"/>
      <queryTableField id="3" name="Measurement date &amp; time" tableColumnId="3"/>
      <queryTableField id="4" name="Completion status" tableColumnId="4"/>
      <queryTableField id="5" name="Run ID" tableColumnId="5"/>
      <queryTableField id="6" name="Rack" tableColumnId="6"/>
      <queryTableField id="7" name="Det" tableColumnId="7"/>
      <queryTableField id="8" name="Pos" tableColumnId="8"/>
      <queryTableField id="9" name="Time" tableColumnId="9"/>
      <queryTableField id="10" name="Sample code" tableColumnId="10"/>
      <queryTableField id="11" name="Fr-221 Counts" tableColumnId="11"/>
      <queryTableField id="12" name="Fr-221 CPM" tableColumnId="12"/>
      <queryTableField id="13" name="Fr-221 Error %" tableColumnId="13"/>
      <queryTableField id="14" name="Fr-221 Info" tableColumnId="14"/>
      <queryTableField id="15" name="Bi-213 Counts" tableColumnId="15"/>
      <queryTableField id="16" name="Bi-213 CPM" tableColumnId="16"/>
      <queryTableField id="17" name="Bi-213 Error %" tableColumnId="17"/>
      <queryTableField id="18" name="Bi-213 Info" tableColumnId="1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008275" displayName="_008275" ref="A1:R24" tableType="queryTable" totalsRowShown="0">
  <autoFilter ref="A1:R24" xr:uid="{00000000-0009-0000-0100-000001000000}"/>
  <tableColumns count="18">
    <tableColumn id="1" xr3:uid="{00000000-0010-0000-0000-000001000000}" uniqueName="1" name="Protocol ID" queryTableFieldId="1"/>
    <tableColumn id="2" xr3:uid="{00000000-0010-0000-0000-000002000000}" uniqueName="2" name="Protocol name" queryTableFieldId="2" dataDxfId="4"/>
    <tableColumn id="3" xr3:uid="{00000000-0010-0000-0000-000003000000}" uniqueName="3" name="Measurement date &amp; time" queryTableFieldId="3" dataDxfId="3"/>
    <tableColumn id="4" xr3:uid="{00000000-0010-0000-0000-000004000000}" uniqueName="4" name="Completion status" queryTableFieldId="4"/>
    <tableColumn id="5" xr3:uid="{00000000-0010-0000-0000-000005000000}" uniqueName="5" name="Run ID" queryTableFieldId="5"/>
    <tableColumn id="6" xr3:uid="{00000000-0010-0000-0000-000006000000}" uniqueName="6" name="Rack" queryTableFieldId="6"/>
    <tableColumn id="7" xr3:uid="{00000000-0010-0000-0000-000007000000}" uniqueName="7" name="Det" queryTableFieldId="7"/>
    <tableColumn id="8" xr3:uid="{00000000-0010-0000-0000-000008000000}" uniqueName="8" name="Pos" queryTableFieldId="8"/>
    <tableColumn id="9" xr3:uid="{00000000-0010-0000-0000-000009000000}" uniqueName="9" name="Time" queryTableFieldId="9"/>
    <tableColumn id="10" xr3:uid="{00000000-0010-0000-0000-00000A000000}" uniqueName="10" name="Sample code" queryTableFieldId="10" dataDxfId="2"/>
    <tableColumn id="11" xr3:uid="{00000000-0010-0000-0000-00000B000000}" uniqueName="11" name="Fr-221 Counts" queryTableFieldId="11"/>
    <tableColumn id="12" xr3:uid="{00000000-0010-0000-0000-00000C000000}" uniqueName="12" name="Fr-221 CPM" queryTableFieldId="12"/>
    <tableColumn id="13" xr3:uid="{00000000-0010-0000-0000-00000D000000}" uniqueName="13" name="Fr-221 Error %" queryTableFieldId="13"/>
    <tableColumn id="14" xr3:uid="{00000000-0010-0000-0000-00000E000000}" uniqueName="14" name="Fr-221 Info" queryTableFieldId="14" dataDxfId="1"/>
    <tableColumn id="15" xr3:uid="{00000000-0010-0000-0000-00000F000000}" uniqueName="15" name="Bi-213 Counts" queryTableFieldId="15"/>
    <tableColumn id="16" xr3:uid="{00000000-0010-0000-0000-000010000000}" uniqueName="16" name="Bi-213 CPM" queryTableFieldId="16"/>
    <tableColumn id="17" xr3:uid="{00000000-0010-0000-0000-000011000000}" uniqueName="17" name="Bi-213 Error %" queryTableFieldId="17"/>
    <tableColumn id="18" xr3:uid="{00000000-0010-0000-0000-000012000000}" uniqueName="18" name="Bi-213 Info" queryTableFieldId="18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4"/>
  <sheetViews>
    <sheetView topLeftCell="G1" workbookViewId="0">
      <selection activeCell="X10" sqref="X10"/>
    </sheetView>
  </sheetViews>
  <sheetFormatPr baseColWidth="10" defaultColWidth="8.88671875" defaultRowHeight="14.4" x14ac:dyDescent="0.3"/>
  <cols>
    <col min="1" max="1" width="13" bestFit="1" customWidth="1"/>
    <col min="2" max="2" width="16.33203125" bestFit="1" customWidth="1"/>
    <col min="3" max="3" width="27.33203125" bestFit="1" customWidth="1"/>
    <col min="4" max="4" width="19.6640625" bestFit="1" customWidth="1"/>
    <col min="5" max="5" width="9" bestFit="1" customWidth="1"/>
    <col min="6" max="6" width="7.33203125" bestFit="1" customWidth="1"/>
    <col min="7" max="8" width="6.44140625" bestFit="1" customWidth="1"/>
    <col min="9" max="9" width="7.6640625" bestFit="1" customWidth="1"/>
    <col min="10" max="10" width="14.5546875" bestFit="1" customWidth="1"/>
    <col min="11" max="11" width="15.44140625" bestFit="1" customWidth="1"/>
    <col min="12" max="12" width="13.33203125" bestFit="1" customWidth="1"/>
    <col min="13" max="13" width="15.5546875" bestFit="1" customWidth="1"/>
    <col min="14" max="14" width="12.6640625" bestFit="1" customWidth="1"/>
    <col min="15" max="15" width="15.44140625" bestFit="1" customWidth="1"/>
    <col min="16" max="16" width="13.33203125" bestFit="1" customWidth="1"/>
    <col min="17" max="17" width="15.5546875" bestFit="1" customWidth="1"/>
    <col min="18" max="18" width="12.6640625" bestFit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22" x14ac:dyDescent="0.3">
      <c r="A2">
        <v>19</v>
      </c>
      <c r="B2" t="s">
        <v>18</v>
      </c>
      <c r="C2" s="1">
        <v>45173.497453703705</v>
      </c>
      <c r="D2">
        <v>0</v>
      </c>
      <c r="E2">
        <v>8275</v>
      </c>
      <c r="F2">
        <v>1</v>
      </c>
      <c r="G2">
        <v>1</v>
      </c>
      <c r="H2">
        <v>1</v>
      </c>
      <c r="I2">
        <v>9005</v>
      </c>
      <c r="J2" t="s">
        <v>19</v>
      </c>
      <c r="K2">
        <v>7863</v>
      </c>
      <c r="L2">
        <v>5239</v>
      </c>
      <c r="M2">
        <v>1382</v>
      </c>
      <c r="N2" t="s">
        <v>19</v>
      </c>
      <c r="O2">
        <v>33453</v>
      </c>
      <c r="P2">
        <v>22291</v>
      </c>
      <c r="Q2">
        <v>67</v>
      </c>
      <c r="R2" t="s">
        <v>19</v>
      </c>
      <c r="S2">
        <f>_008275[[#This Row],[Fr-221 Counts]]/(_008275[[#This Row],[Fr-221 Counts]]+K3)*100</f>
        <v>1.1894191163234651</v>
      </c>
      <c r="T2" s="2">
        <f>AVERAGE(S2:S6)</f>
        <v>1.0298059105634707</v>
      </c>
      <c r="U2" s="2">
        <f>_xlfn.STDEV.P(S2:S6)</f>
        <v>0.11308175992006991</v>
      </c>
      <c r="V2" s="2" t="s">
        <v>20</v>
      </c>
    </row>
    <row r="3" spans="1:22" x14ac:dyDescent="0.3">
      <c r="A3">
        <v>19</v>
      </c>
      <c r="B3" t="s">
        <v>18</v>
      </c>
      <c r="C3" s="1">
        <v>45173.498645833337</v>
      </c>
      <c r="D3">
        <v>0</v>
      </c>
      <c r="E3">
        <v>8275</v>
      </c>
      <c r="F3">
        <v>1</v>
      </c>
      <c r="G3">
        <v>1</v>
      </c>
      <c r="H3">
        <v>2</v>
      </c>
      <c r="I3">
        <v>9005</v>
      </c>
      <c r="J3" t="s">
        <v>19</v>
      </c>
      <c r="K3">
        <v>653216</v>
      </c>
      <c r="L3">
        <v>435652</v>
      </c>
      <c r="M3">
        <v>152</v>
      </c>
      <c r="N3" t="s">
        <v>19</v>
      </c>
      <c r="O3">
        <v>661251</v>
      </c>
      <c r="P3">
        <v>441011</v>
      </c>
      <c r="Q3">
        <v>151</v>
      </c>
      <c r="R3" t="s">
        <v>19</v>
      </c>
    </row>
    <row r="4" spans="1:22" x14ac:dyDescent="0.3">
      <c r="A4">
        <v>19</v>
      </c>
      <c r="B4" t="s">
        <v>18</v>
      </c>
      <c r="C4" s="1">
        <v>45173.499849537038</v>
      </c>
      <c r="D4">
        <v>0</v>
      </c>
      <c r="E4">
        <v>8275</v>
      </c>
      <c r="F4">
        <v>1</v>
      </c>
      <c r="G4">
        <v>1</v>
      </c>
      <c r="H4">
        <v>3</v>
      </c>
      <c r="I4">
        <v>9003</v>
      </c>
      <c r="J4" t="s">
        <v>19</v>
      </c>
      <c r="K4">
        <v>6474</v>
      </c>
      <c r="L4">
        <v>4315</v>
      </c>
      <c r="M4">
        <v>1522</v>
      </c>
      <c r="N4" t="s">
        <v>19</v>
      </c>
      <c r="O4">
        <v>33496</v>
      </c>
      <c r="P4">
        <v>22324</v>
      </c>
      <c r="Q4">
        <v>669</v>
      </c>
      <c r="R4" t="s">
        <v>19</v>
      </c>
      <c r="S4">
        <f>_008275[[#This Row],[Fr-221 Counts]]/(_008275[[#This Row],[Fr-221 Counts]]+K5)*100</f>
        <v>0.95859843846476178</v>
      </c>
    </row>
    <row r="5" spans="1:22" x14ac:dyDescent="0.3">
      <c r="A5">
        <v>19</v>
      </c>
      <c r="B5" t="s">
        <v>18</v>
      </c>
      <c r="C5" s="1">
        <v>45173.50105324074</v>
      </c>
      <c r="D5">
        <v>0</v>
      </c>
      <c r="E5">
        <v>8275</v>
      </c>
      <c r="F5">
        <v>1</v>
      </c>
      <c r="G5">
        <v>1</v>
      </c>
      <c r="H5">
        <v>4</v>
      </c>
      <c r="I5">
        <v>9006</v>
      </c>
      <c r="J5" t="s">
        <v>19</v>
      </c>
      <c r="K5">
        <v>668887</v>
      </c>
      <c r="L5">
        <v>446029</v>
      </c>
      <c r="M5">
        <v>15</v>
      </c>
      <c r="N5" t="s">
        <v>19</v>
      </c>
      <c r="O5">
        <v>680995</v>
      </c>
      <c r="P5">
        <v>454103</v>
      </c>
      <c r="Q5">
        <v>148</v>
      </c>
      <c r="R5" t="s">
        <v>19</v>
      </c>
    </row>
    <row r="6" spans="1:22" x14ac:dyDescent="0.3">
      <c r="A6">
        <v>19</v>
      </c>
      <c r="B6" t="s">
        <v>18</v>
      </c>
      <c r="C6" s="1">
        <v>45173.502256944441</v>
      </c>
      <c r="D6">
        <v>0</v>
      </c>
      <c r="E6">
        <v>8275</v>
      </c>
      <c r="F6">
        <v>1</v>
      </c>
      <c r="G6">
        <v>1</v>
      </c>
      <c r="H6">
        <v>5</v>
      </c>
      <c r="I6">
        <v>9005</v>
      </c>
      <c r="J6" t="s">
        <v>19</v>
      </c>
      <c r="K6">
        <v>7248</v>
      </c>
      <c r="L6">
        <v>483</v>
      </c>
      <c r="M6">
        <v>1439</v>
      </c>
      <c r="N6" t="s">
        <v>19</v>
      </c>
      <c r="O6">
        <v>34744</v>
      </c>
      <c r="P6">
        <v>23152</v>
      </c>
      <c r="Q6">
        <v>657</v>
      </c>
      <c r="R6" t="s">
        <v>19</v>
      </c>
      <c r="S6">
        <f>_008275[[#This Row],[Fr-221 Counts]]/(_008275[[#This Row],[Fr-221 Counts]]+K7)*100</f>
        <v>0.94140017690218547</v>
      </c>
    </row>
    <row r="7" spans="1:22" x14ac:dyDescent="0.3">
      <c r="A7">
        <v>19</v>
      </c>
      <c r="B7" t="s">
        <v>18</v>
      </c>
      <c r="C7" s="1">
        <v>45173.503460648149</v>
      </c>
      <c r="D7">
        <v>0</v>
      </c>
      <c r="E7">
        <v>8275</v>
      </c>
      <c r="F7">
        <v>1</v>
      </c>
      <c r="G7">
        <v>1</v>
      </c>
      <c r="H7">
        <v>6</v>
      </c>
      <c r="I7">
        <v>9005</v>
      </c>
      <c r="J7" t="s">
        <v>19</v>
      </c>
      <c r="K7">
        <v>762669</v>
      </c>
      <c r="L7">
        <v>508733</v>
      </c>
      <c r="M7">
        <v>14</v>
      </c>
      <c r="N7" t="s">
        <v>19</v>
      </c>
      <c r="O7">
        <v>791226</v>
      </c>
      <c r="P7">
        <v>527782</v>
      </c>
      <c r="Q7">
        <v>138</v>
      </c>
      <c r="R7" t="s">
        <v>19</v>
      </c>
    </row>
    <row r="8" spans="1:22" x14ac:dyDescent="0.3">
      <c r="A8">
        <v>19</v>
      </c>
      <c r="B8" t="s">
        <v>18</v>
      </c>
      <c r="C8" s="1">
        <v>45173.504664351851</v>
      </c>
      <c r="D8">
        <v>0</v>
      </c>
      <c r="E8">
        <v>8275</v>
      </c>
      <c r="F8">
        <v>1</v>
      </c>
      <c r="G8">
        <v>1</v>
      </c>
      <c r="H8">
        <v>7</v>
      </c>
      <c r="I8">
        <v>9005</v>
      </c>
      <c r="J8" t="s">
        <v>19</v>
      </c>
      <c r="K8">
        <v>469846</v>
      </c>
      <c r="L8">
        <v>313264</v>
      </c>
      <c r="M8">
        <v>179</v>
      </c>
      <c r="N8" t="s">
        <v>19</v>
      </c>
      <c r="O8">
        <v>352221</v>
      </c>
      <c r="P8">
        <v>234839</v>
      </c>
      <c r="Q8">
        <v>206</v>
      </c>
      <c r="R8" t="s">
        <v>19</v>
      </c>
      <c r="S8">
        <f>_008275[[#This Row],[Fr-221 Counts]]/(_008275[[#This Row],[Fr-221 Counts]]+K9)*100</f>
        <v>56.955517707455741</v>
      </c>
      <c r="T8" s="2">
        <f>AVERAGE(S8:S12)</f>
        <v>56.921084175457793</v>
      </c>
      <c r="U8" s="2">
        <f>_xlfn.STDEV.P(S8:S12)</f>
        <v>3.3074442838491543E-2</v>
      </c>
      <c r="V8" s="2" t="s">
        <v>21</v>
      </c>
    </row>
    <row r="9" spans="1:22" x14ac:dyDescent="0.3">
      <c r="A9">
        <v>19</v>
      </c>
      <c r="B9" t="s">
        <v>18</v>
      </c>
      <c r="C9" s="1">
        <v>45173.505856481483</v>
      </c>
      <c r="D9">
        <v>0</v>
      </c>
      <c r="E9">
        <v>8275</v>
      </c>
      <c r="F9">
        <v>1</v>
      </c>
      <c r="G9">
        <v>1</v>
      </c>
      <c r="H9">
        <v>8</v>
      </c>
      <c r="I9">
        <v>9005</v>
      </c>
      <c r="J9" t="s">
        <v>19</v>
      </c>
      <c r="K9">
        <v>355089</v>
      </c>
      <c r="L9">
        <v>236739</v>
      </c>
      <c r="M9">
        <v>206</v>
      </c>
      <c r="N9" t="s">
        <v>19</v>
      </c>
      <c r="O9">
        <v>464368</v>
      </c>
      <c r="P9">
        <v>309595</v>
      </c>
      <c r="Q9">
        <v>18</v>
      </c>
      <c r="R9" t="s">
        <v>19</v>
      </c>
      <c r="T9" s="2"/>
      <c r="U9" s="2"/>
      <c r="V9" s="2"/>
    </row>
    <row r="10" spans="1:22" x14ac:dyDescent="0.3">
      <c r="A10">
        <v>19</v>
      </c>
      <c r="B10" t="s">
        <v>18</v>
      </c>
      <c r="C10" s="1">
        <v>45173.507060185184</v>
      </c>
      <c r="D10">
        <v>0</v>
      </c>
      <c r="E10">
        <v>8275</v>
      </c>
      <c r="F10">
        <v>1</v>
      </c>
      <c r="G10">
        <v>1</v>
      </c>
      <c r="H10">
        <v>9</v>
      </c>
      <c r="I10">
        <v>9005</v>
      </c>
      <c r="J10" t="s">
        <v>19</v>
      </c>
      <c r="K10">
        <v>451574</v>
      </c>
      <c r="L10">
        <v>301081</v>
      </c>
      <c r="M10">
        <v>182</v>
      </c>
      <c r="N10" t="s">
        <v>19</v>
      </c>
      <c r="O10">
        <v>365606</v>
      </c>
      <c r="P10">
        <v>243763</v>
      </c>
      <c r="Q10">
        <v>203</v>
      </c>
      <c r="R10" t="s">
        <v>19</v>
      </c>
      <c r="S10">
        <f>_008275[[#This Row],[Fr-221 Counts]]/(_008275[[#This Row],[Fr-221 Counts]]+K11)*100</f>
        <v>56.876451591775869</v>
      </c>
      <c r="T10" s="2"/>
      <c r="U10" s="2"/>
      <c r="V10" s="2"/>
    </row>
    <row r="11" spans="1:22" x14ac:dyDescent="0.3">
      <c r="A11">
        <v>19</v>
      </c>
      <c r="B11" t="s">
        <v>18</v>
      </c>
      <c r="C11" s="1">
        <v>45173.508263888885</v>
      </c>
      <c r="D11">
        <v>0</v>
      </c>
      <c r="E11">
        <v>8275</v>
      </c>
      <c r="F11">
        <v>1</v>
      </c>
      <c r="G11">
        <v>1</v>
      </c>
      <c r="H11">
        <v>10</v>
      </c>
      <c r="I11">
        <v>9005</v>
      </c>
      <c r="J11" t="s">
        <v>19</v>
      </c>
      <c r="K11">
        <v>342382</v>
      </c>
      <c r="L11">
        <v>228259</v>
      </c>
      <c r="M11">
        <v>209</v>
      </c>
      <c r="N11" t="s">
        <v>19</v>
      </c>
      <c r="O11">
        <v>438645</v>
      </c>
      <c r="P11">
        <v>292435</v>
      </c>
      <c r="Q11">
        <v>185</v>
      </c>
      <c r="R11" t="s">
        <v>19</v>
      </c>
      <c r="T11" s="2"/>
      <c r="U11" s="2"/>
      <c r="V11" s="2"/>
    </row>
    <row r="12" spans="1:22" x14ac:dyDescent="0.3">
      <c r="A12">
        <v>19</v>
      </c>
      <c r="B12" t="s">
        <v>18</v>
      </c>
      <c r="C12" s="1">
        <v>45173.509745370371</v>
      </c>
      <c r="D12">
        <v>0</v>
      </c>
      <c r="E12">
        <v>8275</v>
      </c>
      <c r="F12">
        <v>2</v>
      </c>
      <c r="G12">
        <v>1</v>
      </c>
      <c r="H12">
        <v>1</v>
      </c>
      <c r="I12">
        <v>9005</v>
      </c>
      <c r="J12" t="s">
        <v>19</v>
      </c>
      <c r="K12">
        <v>448910</v>
      </c>
      <c r="L12">
        <v>299307</v>
      </c>
      <c r="M12">
        <v>183</v>
      </c>
      <c r="N12" t="s">
        <v>19</v>
      </c>
      <c r="O12">
        <v>35539</v>
      </c>
      <c r="P12">
        <v>236954</v>
      </c>
      <c r="Q12">
        <v>205</v>
      </c>
      <c r="R12" t="s">
        <v>19</v>
      </c>
      <c r="S12">
        <f>_008275[[#This Row],[Fr-221 Counts]]/(_008275[[#This Row],[Fr-221 Counts]]+K13)*100</f>
        <v>56.931283227141762</v>
      </c>
      <c r="T12" s="2"/>
      <c r="U12" s="2"/>
      <c r="V12" s="2"/>
    </row>
    <row r="13" spans="1:22" x14ac:dyDescent="0.3">
      <c r="A13">
        <v>19</v>
      </c>
      <c r="B13" t="s">
        <v>18</v>
      </c>
      <c r="C13" s="1">
        <v>45173.510949074072</v>
      </c>
      <c r="D13">
        <v>0</v>
      </c>
      <c r="E13">
        <v>8275</v>
      </c>
      <c r="F13">
        <v>2</v>
      </c>
      <c r="G13">
        <v>1</v>
      </c>
      <c r="H13">
        <v>2</v>
      </c>
      <c r="I13">
        <v>9006</v>
      </c>
      <c r="J13" t="s">
        <v>19</v>
      </c>
      <c r="K13">
        <v>339602</v>
      </c>
      <c r="L13">
        <v>226368</v>
      </c>
      <c r="M13">
        <v>21</v>
      </c>
      <c r="N13" t="s">
        <v>19</v>
      </c>
      <c r="O13">
        <v>439161</v>
      </c>
      <c r="P13">
        <v>292731</v>
      </c>
      <c r="Q13">
        <v>185</v>
      </c>
      <c r="R13" t="s">
        <v>19</v>
      </c>
      <c r="T13" s="2"/>
      <c r="U13" s="2"/>
      <c r="V13" s="2"/>
    </row>
    <row r="14" spans="1:22" x14ac:dyDescent="0.3">
      <c r="A14">
        <v>19</v>
      </c>
      <c r="B14" t="s">
        <v>18</v>
      </c>
      <c r="C14" s="1">
        <v>45173.512141203704</v>
      </c>
      <c r="D14">
        <v>0</v>
      </c>
      <c r="E14">
        <v>8275</v>
      </c>
      <c r="F14">
        <v>2</v>
      </c>
      <c r="G14">
        <v>1</v>
      </c>
      <c r="H14">
        <v>3</v>
      </c>
      <c r="I14">
        <v>9003</v>
      </c>
      <c r="J14" t="s">
        <v>19</v>
      </c>
      <c r="K14">
        <v>895058</v>
      </c>
      <c r="L14">
        <v>597279</v>
      </c>
      <c r="M14">
        <v>129</v>
      </c>
      <c r="N14" t="s">
        <v>19</v>
      </c>
      <c r="O14">
        <v>886414</v>
      </c>
      <c r="P14">
        <v>591511</v>
      </c>
      <c r="Q14">
        <v>13</v>
      </c>
      <c r="R14" t="s">
        <v>19</v>
      </c>
      <c r="S14">
        <f>_008275[[#This Row],[Fr-221 Counts]]/(_008275[[#This Row],[Fr-221 Counts]]+K15)*100</f>
        <v>99.296097306088399</v>
      </c>
      <c r="T14" s="2">
        <f>AVERAGE(S14:S18)</f>
        <v>99.175796644263798</v>
      </c>
      <c r="U14" s="2">
        <f>_xlfn.STDEV.P(S14:S18)</f>
        <v>9.4399330051441702E-2</v>
      </c>
      <c r="V14" s="2" t="s">
        <v>22</v>
      </c>
    </row>
    <row r="15" spans="1:22" x14ac:dyDescent="0.3">
      <c r="A15">
        <v>19</v>
      </c>
      <c r="B15" t="s">
        <v>18</v>
      </c>
      <c r="C15" s="1">
        <v>45173.513344907406</v>
      </c>
      <c r="D15">
        <v>0</v>
      </c>
      <c r="E15">
        <v>8275</v>
      </c>
      <c r="F15">
        <v>2</v>
      </c>
      <c r="G15">
        <v>1</v>
      </c>
      <c r="H15">
        <v>4</v>
      </c>
      <c r="I15">
        <v>9005</v>
      </c>
      <c r="J15" t="s">
        <v>19</v>
      </c>
      <c r="K15">
        <v>6345</v>
      </c>
      <c r="L15">
        <v>4228</v>
      </c>
      <c r="M15">
        <v>1538</v>
      </c>
      <c r="N15" t="s">
        <v>19</v>
      </c>
      <c r="O15">
        <v>47418</v>
      </c>
      <c r="P15">
        <v>31598</v>
      </c>
      <c r="Q15">
        <v>563</v>
      </c>
      <c r="R15" t="s">
        <v>19</v>
      </c>
      <c r="T15" s="2"/>
      <c r="U15" s="2"/>
      <c r="V15" s="2"/>
    </row>
    <row r="16" spans="1:22" x14ac:dyDescent="0.3">
      <c r="A16">
        <v>19</v>
      </c>
      <c r="B16" t="s">
        <v>18</v>
      </c>
      <c r="C16" s="1">
        <v>45173.514548611114</v>
      </c>
      <c r="D16">
        <v>0</v>
      </c>
      <c r="E16">
        <v>8275</v>
      </c>
      <c r="F16">
        <v>2</v>
      </c>
      <c r="G16">
        <v>1</v>
      </c>
      <c r="H16">
        <v>5</v>
      </c>
      <c r="I16">
        <v>9005</v>
      </c>
      <c r="J16" t="s">
        <v>19</v>
      </c>
      <c r="K16">
        <v>895266</v>
      </c>
      <c r="L16">
        <v>597316</v>
      </c>
      <c r="M16">
        <v>129</v>
      </c>
      <c r="N16" t="s">
        <v>19</v>
      </c>
      <c r="O16">
        <v>889914</v>
      </c>
      <c r="P16">
        <v>593745</v>
      </c>
      <c r="Q16">
        <v>13</v>
      </c>
      <c r="R16" t="s">
        <v>19</v>
      </c>
      <c r="S16">
        <f>_008275[[#This Row],[Fr-221 Counts]]/(_008275[[#This Row],[Fr-221 Counts]]+K17)*100</f>
        <v>99.065519839860301</v>
      </c>
      <c r="T16" s="2"/>
      <c r="U16" s="2"/>
      <c r="V16" s="2"/>
    </row>
    <row r="17" spans="1:22" x14ac:dyDescent="0.3">
      <c r="A17">
        <v>19</v>
      </c>
      <c r="B17" t="s">
        <v>18</v>
      </c>
      <c r="C17" s="1">
        <v>45173.515752314815</v>
      </c>
      <c r="D17">
        <v>0</v>
      </c>
      <c r="E17">
        <v>8275</v>
      </c>
      <c r="F17">
        <v>2</v>
      </c>
      <c r="G17">
        <v>1</v>
      </c>
      <c r="H17">
        <v>6</v>
      </c>
      <c r="I17">
        <v>9005</v>
      </c>
      <c r="J17" t="s">
        <v>19</v>
      </c>
      <c r="K17">
        <v>8445</v>
      </c>
      <c r="L17">
        <v>5628</v>
      </c>
      <c r="M17">
        <v>1333</v>
      </c>
      <c r="N17" t="s">
        <v>19</v>
      </c>
      <c r="O17">
        <v>47887</v>
      </c>
      <c r="P17">
        <v>3191</v>
      </c>
      <c r="Q17">
        <v>56</v>
      </c>
      <c r="R17" t="s">
        <v>19</v>
      </c>
      <c r="T17" s="2"/>
      <c r="U17" s="2"/>
      <c r="V17" s="2"/>
    </row>
    <row r="18" spans="1:22" x14ac:dyDescent="0.3">
      <c r="A18">
        <v>19</v>
      </c>
      <c r="B18" t="s">
        <v>18</v>
      </c>
      <c r="C18" s="1">
        <v>45173.516956018517</v>
      </c>
      <c r="D18">
        <v>0</v>
      </c>
      <c r="E18">
        <v>8275</v>
      </c>
      <c r="F18">
        <v>2</v>
      </c>
      <c r="G18">
        <v>1</v>
      </c>
      <c r="H18">
        <v>7</v>
      </c>
      <c r="I18">
        <v>9004</v>
      </c>
      <c r="J18" t="s">
        <v>19</v>
      </c>
      <c r="K18">
        <v>908772</v>
      </c>
      <c r="L18">
        <v>606374</v>
      </c>
      <c r="M18">
        <v>128</v>
      </c>
      <c r="N18" t="s">
        <v>19</v>
      </c>
      <c r="O18">
        <v>911848</v>
      </c>
      <c r="P18">
        <v>608427</v>
      </c>
      <c r="Q18">
        <v>128</v>
      </c>
      <c r="R18" t="s">
        <v>19</v>
      </c>
      <c r="S18">
        <f>_008275[[#This Row],[Fr-221 Counts]]/(_008275[[#This Row],[Fr-221 Counts]]+K19)*100</f>
        <v>99.16577278684268</v>
      </c>
      <c r="T18" s="2">
        <f>AVERAGE(S18:S22)</f>
        <v>99.50588833079189</v>
      </c>
      <c r="U18" s="2">
        <f>_xlfn.STDEV.P(S18:S22)</f>
        <v>0.24129925223126159</v>
      </c>
      <c r="V18" s="2" t="s">
        <v>23</v>
      </c>
    </row>
    <row r="19" spans="1:22" x14ac:dyDescent="0.3">
      <c r="A19">
        <v>19</v>
      </c>
      <c r="B19" t="s">
        <v>18</v>
      </c>
      <c r="C19" s="1">
        <v>45173.518159722225</v>
      </c>
      <c r="D19">
        <v>0</v>
      </c>
      <c r="E19">
        <v>8275</v>
      </c>
      <c r="F19">
        <v>2</v>
      </c>
      <c r="G19">
        <v>1</v>
      </c>
      <c r="H19">
        <v>8</v>
      </c>
      <c r="I19">
        <v>9004</v>
      </c>
      <c r="J19" t="s">
        <v>19</v>
      </c>
      <c r="K19">
        <v>7645</v>
      </c>
      <c r="L19">
        <v>5095</v>
      </c>
      <c r="M19">
        <v>1401</v>
      </c>
      <c r="N19" t="s">
        <v>19</v>
      </c>
      <c r="O19">
        <v>50166</v>
      </c>
      <c r="P19">
        <v>33429</v>
      </c>
      <c r="Q19">
        <v>547</v>
      </c>
      <c r="R19" t="s">
        <v>19</v>
      </c>
    </row>
    <row r="20" spans="1:22" x14ac:dyDescent="0.3">
      <c r="A20">
        <v>19</v>
      </c>
      <c r="B20" t="s">
        <v>18</v>
      </c>
      <c r="C20" s="1">
        <v>45173.519363425927</v>
      </c>
      <c r="D20">
        <v>0</v>
      </c>
      <c r="E20">
        <v>8275</v>
      </c>
      <c r="F20">
        <v>2</v>
      </c>
      <c r="G20">
        <v>1</v>
      </c>
      <c r="H20">
        <v>9</v>
      </c>
      <c r="I20">
        <v>9006</v>
      </c>
      <c r="J20" t="s">
        <v>19</v>
      </c>
      <c r="K20">
        <v>946516</v>
      </c>
      <c r="L20">
        <v>63147</v>
      </c>
      <c r="M20">
        <v>126</v>
      </c>
      <c r="N20" t="s">
        <v>19</v>
      </c>
      <c r="O20">
        <v>990019</v>
      </c>
      <c r="P20">
        <v>660493</v>
      </c>
      <c r="Q20">
        <v>123</v>
      </c>
      <c r="R20" t="s">
        <v>19</v>
      </c>
      <c r="S20">
        <f>_008275[[#This Row],[Fr-221 Counts]]/(_008275[[#This Row],[Fr-221 Counts]]+K21)*100</f>
        <v>99.700009690698195</v>
      </c>
    </row>
    <row r="21" spans="1:22" x14ac:dyDescent="0.3">
      <c r="A21">
        <v>19</v>
      </c>
      <c r="B21" t="s">
        <v>18</v>
      </c>
      <c r="C21" s="1">
        <v>45173.520555555559</v>
      </c>
      <c r="D21">
        <v>0</v>
      </c>
      <c r="E21">
        <v>8275</v>
      </c>
      <c r="F21">
        <v>2</v>
      </c>
      <c r="G21">
        <v>1</v>
      </c>
      <c r="H21">
        <v>10</v>
      </c>
      <c r="I21">
        <v>9006</v>
      </c>
      <c r="J21" t="s">
        <v>19</v>
      </c>
      <c r="K21">
        <v>2848</v>
      </c>
      <c r="L21">
        <v>1898</v>
      </c>
      <c r="M21">
        <v>2295</v>
      </c>
      <c r="N21" t="s">
        <v>19</v>
      </c>
      <c r="O21">
        <v>28</v>
      </c>
      <c r="P21">
        <v>1865</v>
      </c>
      <c r="Q21">
        <v>2315</v>
      </c>
      <c r="R21" t="s">
        <v>19</v>
      </c>
    </row>
    <row r="22" spans="1:22" x14ac:dyDescent="0.3">
      <c r="A22">
        <v>19</v>
      </c>
      <c r="B22" t="s">
        <v>18</v>
      </c>
      <c r="C22" s="1">
        <v>45173.522118055553</v>
      </c>
      <c r="D22">
        <v>0</v>
      </c>
      <c r="E22">
        <v>8275</v>
      </c>
      <c r="F22">
        <v>3</v>
      </c>
      <c r="G22">
        <v>1</v>
      </c>
      <c r="H22">
        <v>1</v>
      </c>
      <c r="I22">
        <v>9003</v>
      </c>
      <c r="J22" t="s">
        <v>19</v>
      </c>
      <c r="K22">
        <v>888549</v>
      </c>
      <c r="L22">
        <v>592952</v>
      </c>
      <c r="M22">
        <v>13</v>
      </c>
      <c r="N22" t="s">
        <v>19</v>
      </c>
      <c r="O22">
        <v>943927</v>
      </c>
      <c r="P22">
        <v>629906</v>
      </c>
      <c r="Q22">
        <v>126</v>
      </c>
      <c r="R22" t="s">
        <v>19</v>
      </c>
      <c r="S22">
        <f>_008275[[#This Row],[Fr-221 Counts]]/(_008275[[#This Row],[Fr-221 Counts]]+K23)*100</f>
        <v>99.65188251483481</v>
      </c>
    </row>
    <row r="23" spans="1:22" x14ac:dyDescent="0.3">
      <c r="A23">
        <v>19</v>
      </c>
      <c r="B23" t="s">
        <v>18</v>
      </c>
      <c r="C23" s="1">
        <v>45173.523321759261</v>
      </c>
      <c r="D23">
        <v>0</v>
      </c>
      <c r="E23">
        <v>8275</v>
      </c>
      <c r="F23">
        <v>3</v>
      </c>
      <c r="G23">
        <v>1</v>
      </c>
      <c r="H23">
        <v>2</v>
      </c>
      <c r="I23">
        <v>9003</v>
      </c>
      <c r="J23" t="s">
        <v>19</v>
      </c>
      <c r="K23">
        <v>3104</v>
      </c>
      <c r="L23">
        <v>2069</v>
      </c>
      <c r="M23">
        <v>2199</v>
      </c>
      <c r="N23" t="s">
        <v>19</v>
      </c>
      <c r="O23">
        <v>36</v>
      </c>
      <c r="P23">
        <v>2399</v>
      </c>
      <c r="Q23">
        <v>2042</v>
      </c>
      <c r="R23" t="s">
        <v>19</v>
      </c>
    </row>
    <row r="24" spans="1:22" x14ac:dyDescent="0.3">
      <c r="A24">
        <v>19</v>
      </c>
      <c r="B24" t="s">
        <v>18</v>
      </c>
      <c r="C24" s="1">
        <v>45173.524525462963</v>
      </c>
      <c r="D24">
        <v>0</v>
      </c>
      <c r="E24">
        <v>8275</v>
      </c>
      <c r="F24">
        <v>3</v>
      </c>
      <c r="G24">
        <v>1</v>
      </c>
      <c r="H24">
        <v>3</v>
      </c>
      <c r="I24">
        <v>9005</v>
      </c>
      <c r="J24" t="s">
        <v>19</v>
      </c>
      <c r="K24">
        <v>3148</v>
      </c>
      <c r="L24">
        <v>2098</v>
      </c>
      <c r="M24">
        <v>2183</v>
      </c>
      <c r="N24" t="s">
        <v>19</v>
      </c>
      <c r="O24">
        <v>22</v>
      </c>
      <c r="P24">
        <v>1466</v>
      </c>
      <c r="Q24">
        <v>2612</v>
      </c>
      <c r="R24" t="s">
        <v>19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baseColWidth="10" defaultColWidth="8.88671875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g E A A B Q S w M E F A A C A A g A c X E r V 3 B b d 9 m j A A A A 9 g A A A B I A H A B D b 2 5 m a W c v U G F j a 2 F n Z S 5 4 b W w g o h g A K K A U A A A A A A A A A A A A A A A A A A A A A A A A A A A A h Y + 9 D o I w G E V f h X S n f y 6 E f J R B 3 S Q x M T G u T a n Q C M X Q Y n k 3 B x / J V x C j q J v j P f c M 9 9 6 v N 8 j H t o k u u n e m s x l i m K J I W 9 W V x l Y Z G v w x T l A u Y C v V S V Y 6 m m T r 0 t G V G a q 9 P 6 e E h B B w W O C u r w i n l J F D s d m p W r c S f W T z X 4 6 N d V 5 a p Z G A / W u M 4 J i x B H P K M Q U y Q y i M / Q p 8 2 v t s f y A s h 8 Y P v R a l j l d r I H M E 8 v 4 g H l B L A w Q U A A I A C A B x c S t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X E r V / r l + Z i j A Q A A l w M A A B M A H A B G b 3 J t d W x h c y 9 T Z W N 0 a W 9 u M S 5 t I K I Y A C i g F A A A A A A A A A A A A A A A A A A A A A A A A A A A A H W S w W 6 c M B C G 7 y v t O 4 y I W u 1 K X h R o 0 0 a K O K S Q q H t I l Q Z u o Q c X h i y N s Z E 9 X j W K 8 u 6 1 A 9 F G h e U C 8 3 / j + W c Y G 6 y o V R L y 4 R 1 d L B f L h d l x j T W c B K e n 5 / H X s w A S E E j L B b g n V 1 Z X 6 J T U 7 M N M V b Z D S a v r V m C Y K k k u M K u g L M n W K B o K J V J p i D f N Z q c 6 N G X h I s 3 7 v s z Q P J L q y 3 y P 8 g 8 v L 6 t y M A s r s w / W 7 D 5 D 0 X Y t o U 4 C F j B I l b C d N E l 0 z u B K V q p u 5 U M S x W c x g 5 9 W E e b 0 J D A 5 f I Y / l M R f a z Y 0 f R L c a t U 5 V s N 3 5 D V q 4 2 c q + G + X O J J R X w 3 z M b g f 9 U s h 8 o o L r k 1 C 2 r 4 v m e 6 4 f H A V i 6 c e D + U K z a V p l O 6 G j j 0 0 q x l / 9 v z s R V K V E r D N 3 I h b S V 8 + h / 7 A C 4 N 3 U P I O H S Y H g P A v v d I b 5 M Z q 9 D 8 f a k 4 I H 4 H a Q 5 6 X f P y a m 6 q u d / v z a 3 a r I G u m Z n d W z j Z x x 6 v H q Z o h z f S r Z u o W Q 0 / / q T n 3 D Y H b 4 n S w a 7 2 J 4 8 j t 2 7 q b N D 3 6 h m 9 v j r I r r Z W G D 0 f 5 V j Z q Y v u t 3 c T R p 6 O 2 b 3 j O d m R H b U c + s X 1 Z L x e t n L 1 N F / 8 A U E s B A i 0 A F A A C A A g A c X E r V 3 B b d 9 m j A A A A 9 g A A A B I A A A A A A A A A A A A A A A A A A A A A A E N v b m Z p Z y 9 Q Y W N r Y W d l L n h t b F B L A Q I t A B Q A A g A I A H F x K 1 c P y u m r p A A A A O k A A A A T A A A A A A A A A A A A A A A A A O 8 A A A B b Q 2 9 u d G V u d F 9 U e X B l c 1 0 u e G 1 s U E s B A i 0 A F A A C A A g A c X E r V / r l + Z i j A Q A A l w M A A B M A A A A A A A A A A A A A A A A A 4 A E A A E Z v c m 1 1 b G F z L 1 N l Y 3 R p b 2 4 x L m 1 Q S w U G A A A A A A M A A w D C A A A A 0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h I A A A A A A A B g E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I 3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w M D g y N z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k t M T F U M T I 6 M T E 6 M z U u O T E y N j M y M l o i I C 8 + P E V u d H J 5 I F R 5 c G U 9 I k Z p b G x D b 2 x 1 b W 5 U e X B l c y I g V m F s d W U 9 I n N B d 1 l I Q X d N R E F 3 T U R C Z 0 1 E Q X d Z R E F 3 T U c i I C 8 + P E V u d H J 5 I F R 5 c G U 9 I k Z p b G x D b 2 x 1 b W 5 O Y W 1 l c y I g V m F s d W U 9 I n N b J n F 1 b 3 Q 7 U H J v d G 9 j b 2 w g S U Q m c X V v d D s s J n F 1 b 3 Q 7 U H J v d G 9 j b 2 w g b m F t Z S Z x d W 9 0 O y w m c X V v d D t N Z W F z d X J l b W V u d C B k Y X R l I F x 1 M D A y N i B 0 a W 1 l J n F 1 b 3 Q 7 L C Z x d W 9 0 O 0 N v b X B s Z X R p b 2 4 g c 3 R h d H V z J n F 1 b 3 Q 7 L C Z x d W 9 0 O 1 J 1 b i B J R C Z x d W 9 0 O y w m c X V v d D t S Y W N r J n F 1 b 3 Q 7 L C Z x d W 9 0 O 0 R l d C Z x d W 9 0 O y w m c X V v d D t Q b 3 M m c X V v d D s s J n F 1 b 3 Q 7 V G l t Z S Z x d W 9 0 O y w m c X V v d D t T Y W 1 w b G U g Y 2 9 k Z S Z x d W 9 0 O y w m c X V v d D t G c i 0 y M j E g Q 2 9 1 b n R z J n F 1 b 3 Q 7 L C Z x d W 9 0 O 0 Z y L T I y M S B D U E 0 m c X V v d D s s J n F 1 b 3 Q 7 R n I t M j I x I E V y c m 9 y I C U m c X V v d D s s J n F 1 b 3 Q 7 R n I t M j I x I E l u Z m 8 m c X V v d D s s J n F 1 b 3 Q 7 Q m k t M j E z I E N v d W 5 0 c y Z x d W 9 0 O y w m c X V v d D t C a S 0 y M T M g Q 1 B N J n F 1 b 3 Q 7 L C Z x d W 9 0 O 0 J p L T I x M y B F c n J v c i A l J n F 1 b 3 Q 7 L C Z x d W 9 0 O 0 J p L T I x M y B J b m Z v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A w O D I 3 N S 9 B d X R v U m V t b 3 Z l Z E N v b H V t b n M x L n t Q c m 9 0 b 2 N v b C B J R C w w f S Z x d W 9 0 O y w m c X V v d D t T Z W N 0 a W 9 u M S 8 w M D g y N z U v Q X V 0 b 1 J l b W 9 2 Z W R D b 2 x 1 b W 5 z M S 5 7 U H J v d G 9 j b 2 w g b m F t Z S w x f S Z x d W 9 0 O y w m c X V v d D t T Z W N 0 a W 9 u M S 8 w M D g y N z U v Q X V 0 b 1 J l b W 9 2 Z W R D b 2 x 1 b W 5 z M S 5 7 T W V h c 3 V y Z W 1 l b n Q g Z G F 0 Z S B c d T A w M j Y g d G l t Z S w y f S Z x d W 9 0 O y w m c X V v d D t T Z W N 0 a W 9 u M S 8 w M D g y N z U v Q X V 0 b 1 J l b W 9 2 Z W R D b 2 x 1 b W 5 z M S 5 7 Q 2 9 t c G x l d G l v b i B z d G F 0 d X M s M 3 0 m c X V v d D s s J n F 1 b 3 Q 7 U 2 V j d G l v b j E v M D A 4 M j c 1 L 0 F 1 d G 9 S Z W 1 v d m V k Q 2 9 s d W 1 u c z E u e 1 J 1 b i B J R C w 0 f S Z x d W 9 0 O y w m c X V v d D t T Z W N 0 a W 9 u M S 8 w M D g y N z U v Q X V 0 b 1 J l b W 9 2 Z W R D b 2 x 1 b W 5 z M S 5 7 U m F j a y w 1 f S Z x d W 9 0 O y w m c X V v d D t T Z W N 0 a W 9 u M S 8 w M D g y N z U v Q X V 0 b 1 J l b W 9 2 Z W R D b 2 x 1 b W 5 z M S 5 7 R G V 0 L D Z 9 J n F 1 b 3 Q 7 L C Z x d W 9 0 O 1 N l Y 3 R p b 2 4 x L z A w O D I 3 N S 9 B d X R v U m V t b 3 Z l Z E N v b H V t b n M x L n t Q b 3 M s N 3 0 m c X V v d D s s J n F 1 b 3 Q 7 U 2 V j d G l v b j E v M D A 4 M j c 1 L 0 F 1 d G 9 S Z W 1 v d m V k Q 2 9 s d W 1 u c z E u e 1 R p b W U s O H 0 m c X V v d D s s J n F 1 b 3 Q 7 U 2 V j d G l v b j E v M D A 4 M j c 1 L 0 F 1 d G 9 S Z W 1 v d m V k Q 2 9 s d W 1 u c z E u e 1 N h b X B s Z S B j b 2 R l L D l 9 J n F 1 b 3 Q 7 L C Z x d W 9 0 O 1 N l Y 3 R p b 2 4 x L z A w O D I 3 N S 9 B d X R v U m V t b 3 Z l Z E N v b H V t b n M x L n t G c i 0 y M j E g Q 2 9 1 b n R z L D E w f S Z x d W 9 0 O y w m c X V v d D t T Z W N 0 a W 9 u M S 8 w M D g y N z U v Q X V 0 b 1 J l b W 9 2 Z W R D b 2 x 1 b W 5 z M S 5 7 R n I t M j I x I E N Q T S w x M X 0 m c X V v d D s s J n F 1 b 3 Q 7 U 2 V j d G l v b j E v M D A 4 M j c 1 L 0 F 1 d G 9 S Z W 1 v d m V k Q 2 9 s d W 1 u c z E u e 0 Z y L T I y M S B F c n J v c i A l L D E y f S Z x d W 9 0 O y w m c X V v d D t T Z W N 0 a W 9 u M S 8 w M D g y N z U v Q X V 0 b 1 J l b W 9 2 Z W R D b 2 x 1 b W 5 z M S 5 7 R n I t M j I x I E l u Z m 8 s M T N 9 J n F 1 b 3 Q 7 L C Z x d W 9 0 O 1 N l Y 3 R p b 2 4 x L z A w O D I 3 N S 9 B d X R v U m V t b 3 Z l Z E N v b H V t b n M x L n t C a S 0 y M T M g Q 2 9 1 b n R z L D E 0 f S Z x d W 9 0 O y w m c X V v d D t T Z W N 0 a W 9 u M S 8 w M D g y N z U v Q X V 0 b 1 J l b W 9 2 Z W R D b 2 x 1 b W 5 z M S 5 7 Q m k t M j E z I E N Q T S w x N X 0 m c X V v d D s s J n F 1 b 3 Q 7 U 2 V j d G l v b j E v M D A 4 M j c 1 L 0 F 1 d G 9 S Z W 1 v d m V k Q 2 9 s d W 1 u c z E u e 0 J p L T I x M y B F c n J v c i A l L D E 2 f S Z x d W 9 0 O y w m c X V v d D t T Z W N 0 a W 9 u M S 8 w M D g y N z U v Q X V 0 b 1 J l b W 9 2 Z W R D b 2 x 1 b W 5 z M S 5 7 Q m k t M j E z I E l u Z m 8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8 w M D g y N z U v Q X V 0 b 1 J l b W 9 2 Z W R D b 2 x 1 b W 5 z M S 5 7 U H J v d G 9 j b 2 w g S U Q s M H 0 m c X V v d D s s J n F 1 b 3 Q 7 U 2 V j d G l v b j E v M D A 4 M j c 1 L 0 F 1 d G 9 S Z W 1 v d m V k Q 2 9 s d W 1 u c z E u e 1 B y b 3 R v Y 2 9 s I G 5 h b W U s M X 0 m c X V v d D s s J n F 1 b 3 Q 7 U 2 V j d G l v b j E v M D A 4 M j c 1 L 0 F 1 d G 9 S Z W 1 v d m V k Q 2 9 s d W 1 u c z E u e 0 1 l Y X N 1 c m V t Z W 5 0 I G R h d G U g X H U w M D I 2 I H R p b W U s M n 0 m c X V v d D s s J n F 1 b 3 Q 7 U 2 V j d G l v b j E v M D A 4 M j c 1 L 0 F 1 d G 9 S Z W 1 v d m V k Q 2 9 s d W 1 u c z E u e 0 N v b X B s Z X R p b 2 4 g c 3 R h d H V z L D N 9 J n F 1 b 3 Q 7 L C Z x d W 9 0 O 1 N l Y 3 R p b 2 4 x L z A w O D I 3 N S 9 B d X R v U m V t b 3 Z l Z E N v b H V t b n M x L n t S d W 4 g S U Q s N H 0 m c X V v d D s s J n F 1 b 3 Q 7 U 2 V j d G l v b j E v M D A 4 M j c 1 L 0 F 1 d G 9 S Z W 1 v d m V k Q 2 9 s d W 1 u c z E u e 1 J h Y 2 s s N X 0 m c X V v d D s s J n F 1 b 3 Q 7 U 2 V j d G l v b j E v M D A 4 M j c 1 L 0 F 1 d G 9 S Z W 1 v d m V k Q 2 9 s d W 1 u c z E u e 0 R l d C w 2 f S Z x d W 9 0 O y w m c X V v d D t T Z W N 0 a W 9 u M S 8 w M D g y N z U v Q X V 0 b 1 J l b W 9 2 Z W R D b 2 x 1 b W 5 z M S 5 7 U G 9 z L D d 9 J n F 1 b 3 Q 7 L C Z x d W 9 0 O 1 N l Y 3 R p b 2 4 x L z A w O D I 3 N S 9 B d X R v U m V t b 3 Z l Z E N v b H V t b n M x L n t U a W 1 l L D h 9 J n F 1 b 3 Q 7 L C Z x d W 9 0 O 1 N l Y 3 R p b 2 4 x L z A w O D I 3 N S 9 B d X R v U m V t b 3 Z l Z E N v b H V t b n M x L n t T Y W 1 w b G U g Y 2 9 k Z S w 5 f S Z x d W 9 0 O y w m c X V v d D t T Z W N 0 a W 9 u M S 8 w M D g y N z U v Q X V 0 b 1 J l b W 9 2 Z W R D b 2 x 1 b W 5 z M S 5 7 R n I t M j I x I E N v d W 5 0 c y w x M H 0 m c X V v d D s s J n F 1 b 3 Q 7 U 2 V j d G l v b j E v M D A 4 M j c 1 L 0 F 1 d G 9 S Z W 1 v d m V k Q 2 9 s d W 1 u c z E u e 0 Z y L T I y M S B D U E 0 s M T F 9 J n F 1 b 3 Q 7 L C Z x d W 9 0 O 1 N l Y 3 R p b 2 4 x L z A w O D I 3 N S 9 B d X R v U m V t b 3 Z l Z E N v b H V t b n M x L n t G c i 0 y M j E g R X J y b 3 I g J S w x M n 0 m c X V v d D s s J n F 1 b 3 Q 7 U 2 V j d G l v b j E v M D A 4 M j c 1 L 0 F 1 d G 9 S Z W 1 v d m V k Q 2 9 s d W 1 u c z E u e 0 Z y L T I y M S B J b m Z v L D E z f S Z x d W 9 0 O y w m c X V v d D t T Z W N 0 a W 9 u M S 8 w M D g y N z U v Q X V 0 b 1 J l b W 9 2 Z W R D b 2 x 1 b W 5 z M S 5 7 Q m k t M j E z I E N v d W 5 0 c y w x N H 0 m c X V v d D s s J n F 1 b 3 Q 7 U 2 V j d G l v b j E v M D A 4 M j c 1 L 0 F 1 d G 9 S Z W 1 v d m V k Q 2 9 s d W 1 u c z E u e 0 J p L T I x M y B D U E 0 s M T V 9 J n F 1 b 3 Q 7 L C Z x d W 9 0 O 1 N l Y 3 R p b 2 4 x L z A w O D I 3 N S 9 B d X R v U m V t b 3 Z l Z E N v b H V t b n M x L n t C a S 0 y M T M g R X J y b 3 I g J S w x N n 0 m c X V v d D s s J n F 1 b 3 Q 7 U 2 V j d G l v b j E v M D A 4 M j c 1 L 0 F 1 d G 9 S Z W 1 v d m V k Q 2 9 s d W 1 u c z E u e 0 J p L T I x M y B J b m Z v L D E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D A 4 M j c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I 3 N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D g y N z U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A W J C n c F 8 l k e 0 3 s q F x D O j + A A A A A A C A A A A A A A D Z g A A w A A A A B A A A A A t x K f c 1 u K E C i 3 j z B + X 7 d + 1 A A A A A A S A A A C g A A A A E A A A A H O 6 9 c / O h U 1 X G 6 S 1 I L 0 j J y t Q A A A A 1 v v J h k 2 9 X P b R q W 8 w Z D J T p P 0 G i i j S 4 n B l 6 y f k l D B M 6 m 4 W 1 T T N B u V 0 n A D j J 6 e c 7 q K L g V T 1 S 7 F 6 6 u n e u A 0 G y K d E o r S Z D g s J / T W u G t j u 3 b U v F w Q U A A A A H X s 9 z k M O p n Y H k d z w S f 3 U 4 Y N n 1 a c = < / D a t a M a s h u p > 
</file>

<file path=customXml/itemProps1.xml><?xml version="1.0" encoding="utf-8"?>
<ds:datastoreItem xmlns:ds="http://schemas.openxmlformats.org/officeDocument/2006/customXml" ds:itemID="{B15F5DDF-0C88-4FE9-99C7-DCF139B106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008275 (2)</vt:lpstr>
      <vt:lpstr>008275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2023-09-11T12:23:01Z</dcterms:created>
  <dcterms:modified xsi:type="dcterms:W3CDTF">2024-05-19T15:48:42Z</dcterms:modified>
</cp:coreProperties>
</file>