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Bivalent ions/Langmuir/"/>
    </mc:Choice>
  </mc:AlternateContent>
  <xr:revisionPtr revIDLastSave="0" documentId="13_ncr:1_{3A41D2DA-66A3-5D4B-9EBC-1DB3D8D97D81}" xr6:coauthVersionLast="46" xr6:coauthVersionMax="46" xr10:uidLastSave="{00000000-0000-0000-0000-000000000000}"/>
  <bookViews>
    <workbookView xWindow="0" yWindow="3080" windowWidth="23180" windowHeight="11720" tabRatio="992" activeTab="4" xr2:uid="{00000000-000D-0000-FFFF-FFFF00000000}"/>
  </bookViews>
  <sheets>
    <sheet name="LiCl_KCl" sheetId="1" r:id="rId1"/>
    <sheet name="NH4Cl_KCl" sheetId="5" r:id="rId2"/>
    <sheet name="KCl_K2SO4 0.06_0.3" sheetId="10" r:id="rId3"/>
    <sheet name="MgCl2_CaCl2" sheetId="11" r:id="rId4"/>
    <sheet name="MgCl2_CuCl2" sheetId="8" r:id="rId5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7" i="8" l="1"/>
  <c r="H13" i="10" l="1"/>
  <c r="H7" i="8" l="1"/>
  <c r="H12" i="10" l="1"/>
  <c r="H11" i="10"/>
  <c r="H10" i="10"/>
  <c r="H7" i="10"/>
  <c r="H6" i="10"/>
  <c r="H12" i="8" l="1"/>
  <c r="I12" i="8" s="1"/>
  <c r="H11" i="11" l="1"/>
  <c r="H12" i="11"/>
  <c r="H8" i="11"/>
  <c r="I5" i="8" l="1"/>
  <c r="I2" i="8"/>
  <c r="H4" i="8"/>
  <c r="I4" i="8" s="1"/>
  <c r="H5" i="8"/>
  <c r="H6" i="8"/>
  <c r="I6" i="8" s="1"/>
  <c r="H10" i="8"/>
  <c r="I10" i="8" s="1"/>
  <c r="H11" i="8"/>
  <c r="I11" i="8" s="1"/>
  <c r="H2" i="8"/>
  <c r="I8" i="11"/>
  <c r="I11" i="11"/>
  <c r="I12" i="11"/>
  <c r="H5" i="11" l="1"/>
  <c r="I5" i="11" s="1"/>
  <c r="H6" i="11"/>
  <c r="I6" i="11" s="1"/>
  <c r="H7" i="11"/>
  <c r="I7" i="11" s="1"/>
  <c r="H13" i="11"/>
  <c r="I13" i="11" s="1"/>
  <c r="H14" i="11"/>
  <c r="I14" i="11" s="1"/>
  <c r="H3" i="11" l="1"/>
  <c r="I3" i="11" s="1"/>
  <c r="H5" i="10" l="1"/>
  <c r="H5" i="5" l="1"/>
  <c r="I5" i="5" s="1"/>
  <c r="H7" i="5"/>
  <c r="I7" i="5" s="1"/>
  <c r="H10" i="5"/>
  <c r="I10" i="5" s="1"/>
  <c r="H11" i="5"/>
  <c r="I11" i="5" s="1"/>
  <c r="H12" i="5"/>
  <c r="I12" i="5" s="1"/>
  <c r="H13" i="5"/>
  <c r="I13" i="5" s="1"/>
  <c r="H2" i="5"/>
  <c r="I2" i="5" s="1"/>
  <c r="H3" i="5"/>
  <c r="I3" i="5" s="1"/>
  <c r="H2" i="1" l="1"/>
  <c r="J2" i="1" s="1"/>
  <c r="H4" i="10" l="1"/>
  <c r="H11" i="1" l="1"/>
  <c r="J11" i="1" s="1"/>
  <c r="H9" i="1"/>
  <c r="J9" i="1" s="1"/>
  <c r="H10" i="1"/>
  <c r="J10" i="1" s="1"/>
  <c r="H5" i="1" l="1"/>
  <c r="J5" i="1" s="1"/>
  <c r="H6" i="1"/>
  <c r="J6" i="1" s="1"/>
  <c r="H8" i="1"/>
  <c r="J8" i="1" s="1"/>
  <c r="H4" i="5" l="1"/>
  <c r="I4" i="5" s="1"/>
  <c r="H4" i="1"/>
  <c r="J4" i="1" s="1"/>
  <c r="I4" i="1"/>
</calcChain>
</file>

<file path=xl/sharedStrings.xml><?xml version="1.0" encoding="utf-8"?>
<sst xmlns="http://schemas.openxmlformats.org/spreadsheetml/2006/main" count="30" uniqueCount="13">
  <si>
    <t>avg</t>
  </si>
  <si>
    <t>stdev</t>
  </si>
  <si>
    <t>Volt</t>
  </si>
  <si>
    <t>mV</t>
  </si>
  <si>
    <t>mv</t>
  </si>
  <si>
    <t>Molar</t>
  </si>
  <si>
    <t>Average (V)</t>
  </si>
  <si>
    <t>M3(V)</t>
  </si>
  <si>
    <t>M2(V)</t>
  </si>
  <si>
    <t>M1 (V)</t>
  </si>
  <si>
    <t>avg (V)</t>
  </si>
  <si>
    <t>M1(V)</t>
  </si>
  <si>
    <t>avg(V)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</si>
</sst>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11"/>
      <color rgb="FF000000"/>
      <name val="Calibri"/>
      <family val="2"/>
    </font>
    <font>
      <sz val="10"/>
      <color theme="1"/>
      <name val="Arial"/>
      <family val="2"/>
      <charset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/>
    <xf numFmtId="0" fontId="4" fillId="0" borderId="0" xfId="0" quotePrefix="1" applyFont="1"/>
    <xf numFmtId="0" fontId="4" fillId="0" borderId="0" xfId="0" applyFont="1" applyAlignment="1">
      <alignment vertical="center" wrapText="1"/>
    </xf>
    <xf numFmtId="0" fontId="5" fillId="0" borderId="0" xfId="0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H1" sqref="H1"/>
    </sheetView>
  </sheetViews>
  <sheetFormatPr baseColWidth="10" defaultColWidth="8.83203125" defaultRowHeight="13" x14ac:dyDescent="0.15"/>
  <cols>
    <col min="1" max="1" width="9" style="3" bestFit="1" customWidth="1"/>
    <col min="2" max="4" width="8.83203125" style="3"/>
    <col min="5" max="5" width="12.1640625" style="3" bestFit="1" customWidth="1"/>
    <col min="6" max="10" width="9" style="3" bestFit="1" customWidth="1"/>
    <col min="11" max="11" width="14.33203125" style="3" customWidth="1"/>
    <col min="12" max="12" width="8.33203125" style="3" customWidth="1"/>
    <col min="13" max="13" width="8.83203125" style="3"/>
    <col min="14" max="14" width="17.6640625" style="3" customWidth="1"/>
    <col min="15" max="16384" width="8.83203125" style="3"/>
  </cols>
  <sheetData>
    <row r="1" spans="1:11" x14ac:dyDescent="0.15">
      <c r="A1" s="3" t="s">
        <v>5</v>
      </c>
      <c r="E1" s="3" t="s">
        <v>9</v>
      </c>
      <c r="F1" s="3" t="s">
        <v>8</v>
      </c>
      <c r="G1" s="3" t="s">
        <v>7</v>
      </c>
      <c r="H1" s="3" t="s">
        <v>10</v>
      </c>
      <c r="I1" s="3" t="s">
        <v>1</v>
      </c>
      <c r="J1" s="3" t="s">
        <v>2</v>
      </c>
    </row>
    <row r="2" spans="1:11" x14ac:dyDescent="0.15">
      <c r="A2" s="3">
        <v>2.9999999999999997E-4</v>
      </c>
      <c r="E2" s="3">
        <v>-1.1927248760912971E-2</v>
      </c>
      <c r="F2" s="3">
        <v>-1.3082610997432242E-2</v>
      </c>
      <c r="G2" s="3">
        <v>-1.2374407571669049E-2</v>
      </c>
      <c r="H2" s="3">
        <f t="shared" ref="H2:H11" si="0">AVERAGE(E2:G2)</f>
        <v>-1.2461422443338088E-2</v>
      </c>
      <c r="J2" s="3">
        <f t="shared" ref="J2:J4" si="1">H2*1000</f>
        <v>-12.461422443338089</v>
      </c>
      <c r="K2" s="4"/>
    </row>
    <row r="3" spans="1:11" x14ac:dyDescent="0.15">
      <c r="A3" s="3">
        <v>5.0000000000000001E-4</v>
      </c>
      <c r="K3" s="4"/>
    </row>
    <row r="4" spans="1:11" x14ac:dyDescent="0.15">
      <c r="A4" s="3">
        <v>5.9999999999999995E-4</v>
      </c>
      <c r="E4" s="3">
        <v>-1.2294739618544954E-2</v>
      </c>
      <c r="F4" s="3">
        <v>-1.045809704379458E-2</v>
      </c>
      <c r="G4" s="3">
        <v>-1.0162612001683308E-2</v>
      </c>
      <c r="H4" s="3">
        <f t="shared" si="0"/>
        <v>-1.0971816221340948E-2</v>
      </c>
      <c r="I4" s="3">
        <f t="shared" ref="I4" si="2">STDEV(E4:G4)</f>
        <v>1.15517210348944E-3</v>
      </c>
      <c r="J4" s="3">
        <f t="shared" si="1"/>
        <v>-10.971816221340948</v>
      </c>
      <c r="K4" s="4"/>
    </row>
    <row r="5" spans="1:11" x14ac:dyDescent="0.15">
      <c r="A5" s="3">
        <v>1.25E-3</v>
      </c>
      <c r="E5" s="5">
        <v>-1.0572996157204003E-2</v>
      </c>
      <c r="F5" s="3">
        <v>-1.2068913733238226E-2</v>
      </c>
      <c r="G5" s="3">
        <v>-1.3330706512981454E-2</v>
      </c>
      <c r="H5" s="3">
        <f t="shared" si="0"/>
        <v>-1.1990872134474561E-2</v>
      </c>
      <c r="J5" s="3">
        <f t="shared" ref="J5:J11" si="3">H5*1000</f>
        <v>-11.990872134474561</v>
      </c>
      <c r="K5" s="4"/>
    </row>
    <row r="6" spans="1:11" x14ac:dyDescent="0.15">
      <c r="A6" s="3">
        <v>2.5000000000000001E-3</v>
      </c>
      <c r="E6" s="3">
        <v>-1.2169687811982887E-2</v>
      </c>
      <c r="F6" s="3">
        <v>-1.2830813711269621E-2</v>
      </c>
      <c r="G6" s="3">
        <v>-1.2805933878316685E-2</v>
      </c>
      <c r="H6" s="3">
        <f t="shared" si="0"/>
        <v>-1.2602145133856399E-2</v>
      </c>
      <c r="J6" s="3">
        <f t="shared" si="3"/>
        <v>-12.602145133856398</v>
      </c>
      <c r="K6" s="4"/>
    </row>
    <row r="7" spans="1:11" x14ac:dyDescent="0.15">
      <c r="A7" s="3">
        <v>3.7499999999999999E-3</v>
      </c>
      <c r="K7" s="4"/>
    </row>
    <row r="8" spans="1:11" x14ac:dyDescent="0.15">
      <c r="A8" s="3">
        <v>4.3750000000000004E-3</v>
      </c>
      <c r="E8" s="3">
        <v>-1.4283585235378033E-2</v>
      </c>
      <c r="F8" s="3">
        <v>-1.4230612895863042E-2</v>
      </c>
      <c r="G8" s="3">
        <v>-1.435243485021398E-2</v>
      </c>
      <c r="H8" s="3">
        <f t="shared" si="0"/>
        <v>-1.4288877660485019E-2</v>
      </c>
      <c r="J8" s="3">
        <f t="shared" si="3"/>
        <v>-14.288877660485019</v>
      </c>
      <c r="K8" s="4"/>
    </row>
    <row r="9" spans="1:11" x14ac:dyDescent="0.15">
      <c r="A9" s="3">
        <v>5.0000000000000001E-3</v>
      </c>
      <c r="E9" s="3">
        <v>-1.562879871611984E-2</v>
      </c>
      <c r="F9" s="3">
        <v>-1.5194925292439366E-2</v>
      </c>
      <c r="G9" s="3">
        <v>-1.3752373766048518E-2</v>
      </c>
      <c r="H9" s="3">
        <f t="shared" si="0"/>
        <v>-1.4858699258202573E-2</v>
      </c>
      <c r="J9" s="3">
        <f t="shared" si="3"/>
        <v>-14.858699258202574</v>
      </c>
      <c r="K9" s="4"/>
    </row>
    <row r="10" spans="1:11" x14ac:dyDescent="0.15">
      <c r="A10" s="3">
        <v>7.4999999999999997E-3</v>
      </c>
      <c r="E10" s="3">
        <v>-1.4496737560627663E-2</v>
      </c>
      <c r="F10" s="3">
        <v>-1.3432113181169771E-2</v>
      </c>
      <c r="G10" s="3">
        <v>-1.3139921126961513E-2</v>
      </c>
      <c r="H10" s="3">
        <f t="shared" si="0"/>
        <v>-1.3689590622919648E-2</v>
      </c>
      <c r="J10" s="3">
        <f t="shared" si="3"/>
        <v>-13.689590622919647</v>
      </c>
      <c r="K10" s="4"/>
    </row>
    <row r="11" spans="1:11" x14ac:dyDescent="0.15">
      <c r="A11" s="3">
        <v>0.01</v>
      </c>
      <c r="E11" s="3">
        <v>-1.5526881469329529E-2</v>
      </c>
      <c r="F11" s="3">
        <v>-1.5458641669044206E-2</v>
      </c>
      <c r="G11" s="3">
        <v>-1.5718077032810272E-2</v>
      </c>
      <c r="H11" s="3">
        <f t="shared" si="0"/>
        <v>-1.5567866723728003E-2</v>
      </c>
      <c r="J11" s="3">
        <f t="shared" si="3"/>
        <v>-15.567866723728002</v>
      </c>
      <c r="K11" s="4"/>
    </row>
    <row r="16" spans="1:11" x14ac:dyDescent="0.15">
      <c r="E16" s="5"/>
      <c r="G16" s="5"/>
    </row>
    <row r="17" spans="5:5" x14ac:dyDescent="0.15">
      <c r="E17" s="5"/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"/>
  <sheetViews>
    <sheetView workbookViewId="0">
      <selection activeCell="H1" sqref="H1"/>
    </sheetView>
  </sheetViews>
  <sheetFormatPr baseColWidth="10" defaultRowHeight="13" x14ac:dyDescent="0.15"/>
  <cols>
    <col min="12" max="12" width="23" customWidth="1"/>
  </cols>
  <sheetData>
    <row r="1" spans="1:9" x14ac:dyDescent="0.15">
      <c r="A1" t="s">
        <v>5</v>
      </c>
      <c r="E1" s="3" t="s">
        <v>11</v>
      </c>
      <c r="F1" s="3" t="s">
        <v>8</v>
      </c>
      <c r="G1" s="3" t="s">
        <v>7</v>
      </c>
      <c r="H1" s="3" t="s">
        <v>12</v>
      </c>
      <c r="I1" s="3" t="s">
        <v>0</v>
      </c>
    </row>
    <row r="2" spans="1:9" ht="15" x14ac:dyDescent="0.2">
      <c r="A2">
        <v>2.9999999999999997E-4</v>
      </c>
      <c r="C2" s="1"/>
      <c r="E2" s="6">
        <v>3.2111847051355191E-4</v>
      </c>
      <c r="F2" s="6">
        <v>2.8103138330955781E-4</v>
      </c>
      <c r="G2" s="6">
        <v>-1.9638353569186891E-4</v>
      </c>
      <c r="H2" s="3">
        <f t="shared" ref="H2:H13" si="0">AVERAGE(E2:G2)</f>
        <v>1.3525543937708027E-4</v>
      </c>
      <c r="I2" s="3">
        <f t="shared" ref="I2:I3" si="1">H2*1000</f>
        <v>0.13525543937708026</v>
      </c>
    </row>
    <row r="3" spans="1:9" ht="15" x14ac:dyDescent="0.2">
      <c r="A3">
        <v>5.0000000000000001E-4</v>
      </c>
      <c r="C3" s="1"/>
      <c r="E3" s="6">
        <v>-1.0677647560627667E-4</v>
      </c>
      <c r="F3" s="6">
        <v>-4.2477758259629064E-4</v>
      </c>
      <c r="G3" s="6">
        <v>-7.7248708607703372E-4</v>
      </c>
      <c r="H3" s="3">
        <f t="shared" si="0"/>
        <v>-4.3468038142653365E-4</v>
      </c>
      <c r="I3" s="3">
        <f t="shared" si="1"/>
        <v>-0.43468038142653365</v>
      </c>
    </row>
    <row r="4" spans="1:9" ht="15" x14ac:dyDescent="0.2">
      <c r="A4">
        <v>5.9999999999999995E-4</v>
      </c>
      <c r="C4" s="1"/>
      <c r="E4" s="6">
        <v>-5.3919895922967124E-4</v>
      </c>
      <c r="F4" s="6">
        <v>-1.1810216886019972E-3</v>
      </c>
      <c r="G4" s="6">
        <v>-8.5181454169757395E-4</v>
      </c>
      <c r="H4" s="3">
        <f t="shared" si="0"/>
        <v>-8.573450631764141E-4</v>
      </c>
      <c r="I4" s="3">
        <f>H4*1000</f>
        <v>-0.85734506317641412</v>
      </c>
    </row>
    <row r="5" spans="1:9" ht="15" x14ac:dyDescent="0.2">
      <c r="A5" s="1">
        <v>1E-3</v>
      </c>
      <c r="C5" s="1"/>
      <c r="E5" s="6">
        <v>-8.2358713052781694E-4</v>
      </c>
      <c r="F5" s="6">
        <v>-3.8232742691868802E-4</v>
      </c>
      <c r="G5" s="6">
        <v>-8.2214574750356584E-5</v>
      </c>
      <c r="H5" s="3">
        <f t="shared" si="0"/>
        <v>-4.2937637739895386E-4</v>
      </c>
      <c r="I5" s="3">
        <f t="shared" ref="I5:I13" si="2">H5*1000</f>
        <v>-0.42937637739895385</v>
      </c>
    </row>
    <row r="6" spans="1:9" ht="15" x14ac:dyDescent="0.2">
      <c r="A6" s="1">
        <v>1.25E-3</v>
      </c>
      <c r="C6" s="1"/>
      <c r="E6" s="6"/>
      <c r="F6" s="6"/>
      <c r="G6" s="6"/>
      <c r="H6" s="3"/>
      <c r="I6" s="3"/>
    </row>
    <row r="7" spans="1:9" ht="15" x14ac:dyDescent="0.2">
      <c r="A7" s="1">
        <v>2.5000000000000001E-3</v>
      </c>
      <c r="C7" s="1"/>
      <c r="E7" s="6">
        <v>-3.9014610656205385E-4</v>
      </c>
      <c r="F7" s="6">
        <v>6.6476519768901554E-4</v>
      </c>
      <c r="G7" s="6">
        <v>2.7392673019971457E-4</v>
      </c>
      <c r="H7" s="3">
        <f t="shared" si="0"/>
        <v>1.828486071088921E-4</v>
      </c>
      <c r="I7" s="3">
        <f t="shared" si="2"/>
        <v>0.18284860710889209</v>
      </c>
    </row>
    <row r="8" spans="1:9" ht="15" x14ac:dyDescent="0.2">
      <c r="A8" s="1">
        <v>3.7499999999999999E-3</v>
      </c>
      <c r="C8" s="1"/>
      <c r="E8" s="6"/>
      <c r="F8" s="6"/>
      <c r="G8" s="6"/>
      <c r="H8" s="3"/>
      <c r="I8" s="3"/>
    </row>
    <row r="9" spans="1:9" ht="15" x14ac:dyDescent="0.2">
      <c r="A9" s="1">
        <v>4.3750000000000004E-3</v>
      </c>
      <c r="C9" s="1"/>
      <c r="E9" s="6"/>
      <c r="F9" s="6"/>
      <c r="G9" s="6"/>
      <c r="H9" s="3"/>
      <c r="I9" s="3"/>
    </row>
    <row r="10" spans="1:9" ht="15" x14ac:dyDescent="0.2">
      <c r="A10" s="1">
        <v>5.0000000000000001E-3</v>
      </c>
      <c r="C10" s="1"/>
      <c r="E10" s="6">
        <v>4.8142013131241096E-4</v>
      </c>
      <c r="F10" s="6">
        <v>7.8191605278174015E-4</v>
      </c>
      <c r="G10" s="6">
        <v>4.8151587863052756E-4</v>
      </c>
      <c r="H10" s="3">
        <f t="shared" si="0"/>
        <v>5.8161735424155957E-4</v>
      </c>
      <c r="I10" s="3">
        <f t="shared" si="2"/>
        <v>0.58161735424155958</v>
      </c>
    </row>
    <row r="11" spans="1:9" ht="15" x14ac:dyDescent="0.2">
      <c r="A11" s="1">
        <v>7.4999999999999997E-3</v>
      </c>
      <c r="C11" s="1"/>
      <c r="E11" s="6">
        <v>8.636213777603412E-4</v>
      </c>
      <c r="F11" s="6">
        <v>3.2510140261055644E-4</v>
      </c>
      <c r="G11" s="6">
        <v>-6.7578367746077048E-5</v>
      </c>
      <c r="H11" s="3">
        <f t="shared" si="0"/>
        <v>3.7371480420827352E-4</v>
      </c>
      <c r="I11" s="3">
        <f t="shared" si="2"/>
        <v>0.37371480420827352</v>
      </c>
    </row>
    <row r="12" spans="1:9" ht="15" x14ac:dyDescent="0.2">
      <c r="A12" s="1">
        <v>0.01</v>
      </c>
      <c r="C12" s="1"/>
      <c r="E12" s="6">
        <v>-1.0645450636233968E-4</v>
      </c>
      <c r="F12" s="6">
        <v>1.9100698604850223E-4</v>
      </c>
      <c r="G12" s="6">
        <v>5.0326145533523519E-4</v>
      </c>
      <c r="H12" s="3">
        <f t="shared" si="0"/>
        <v>1.9593797834046591E-4</v>
      </c>
      <c r="I12" s="3">
        <f t="shared" si="2"/>
        <v>0.19593797834046592</v>
      </c>
    </row>
    <row r="13" spans="1:9" ht="15" x14ac:dyDescent="0.2">
      <c r="A13" s="1">
        <v>1.0749999999999999E-2</v>
      </c>
      <c r="C13" s="1"/>
      <c r="E13" s="6">
        <v>6.0632037275320963E-4</v>
      </c>
      <c r="F13" s="6">
        <v>6.8422065222539287E-4</v>
      </c>
      <c r="G13" s="6">
        <v>7.2935274242510832E-4</v>
      </c>
      <c r="H13" s="3">
        <f t="shared" si="0"/>
        <v>6.7329792246790361E-4</v>
      </c>
      <c r="I13" s="3">
        <f t="shared" si="2"/>
        <v>0.67329792246790365</v>
      </c>
    </row>
    <row r="14" spans="1:9" ht="15" x14ac:dyDescent="0.2">
      <c r="A14" s="1"/>
      <c r="C14" s="1"/>
      <c r="E14" s="2"/>
      <c r="F14" s="2"/>
      <c r="G14" s="2"/>
      <c r="H14" s="1"/>
      <c r="I14" s="1"/>
    </row>
    <row r="15" spans="1:9" ht="15" x14ac:dyDescent="0.2">
      <c r="A15" s="1"/>
      <c r="C15" s="1"/>
      <c r="E15" s="2"/>
      <c r="F15" s="2"/>
      <c r="G15" s="2"/>
      <c r="H15" s="1"/>
      <c r="I15" s="1"/>
    </row>
    <row r="16" spans="1:9" ht="15" x14ac:dyDescent="0.2">
      <c r="A16" s="1"/>
      <c r="C16" s="1"/>
      <c r="E16" s="2"/>
      <c r="F16" s="2"/>
      <c r="G16" s="2"/>
      <c r="H16" s="1"/>
      <c r="I16" s="1"/>
    </row>
    <row r="17" spans="1:9" ht="15" x14ac:dyDescent="0.2">
      <c r="A17" s="1"/>
      <c r="C17" s="1"/>
      <c r="E17" s="2"/>
      <c r="F17" s="2"/>
      <c r="G17" s="2"/>
      <c r="H17" s="1"/>
      <c r="I17" s="1"/>
    </row>
    <row r="18" spans="1:9" ht="15" x14ac:dyDescent="0.2">
      <c r="A18" s="1"/>
      <c r="C18" s="1"/>
      <c r="E18" s="2"/>
      <c r="F18" s="2"/>
      <c r="G18" s="2"/>
      <c r="H18" s="1"/>
      <c r="I18" s="1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0F5F7-2706-3B4D-8FA4-0BBCD039A11D}">
  <dimension ref="A1:I17"/>
  <sheetViews>
    <sheetView workbookViewId="0">
      <selection activeCell="G1" sqref="G1"/>
    </sheetView>
  </sheetViews>
  <sheetFormatPr baseColWidth="10" defaultRowHeight="13" x14ac:dyDescent="0.15"/>
  <sheetData>
    <row r="1" spans="1:9" x14ac:dyDescent="0.15">
      <c r="A1" t="s">
        <v>5</v>
      </c>
      <c r="E1" t="s">
        <v>11</v>
      </c>
      <c r="F1" t="s">
        <v>8</v>
      </c>
      <c r="G1" t="s">
        <v>7</v>
      </c>
      <c r="H1" t="s">
        <v>6</v>
      </c>
    </row>
    <row r="2" spans="1:9" ht="15" x14ac:dyDescent="0.2">
      <c r="A2">
        <v>2.9999999999999997E-4</v>
      </c>
      <c r="C2" s="1"/>
      <c r="E2" s="2"/>
      <c r="F2" s="2"/>
      <c r="G2" s="2"/>
      <c r="H2" s="1"/>
      <c r="I2" s="1"/>
    </row>
    <row r="3" spans="1:9" ht="15" x14ac:dyDescent="0.2">
      <c r="A3">
        <v>5.0000000000000001E-4</v>
      </c>
      <c r="C3" s="1"/>
      <c r="E3" s="2"/>
      <c r="F3" s="2"/>
      <c r="G3" s="2"/>
      <c r="H3" s="1"/>
      <c r="I3" s="1"/>
    </row>
    <row r="4" spans="1:9" ht="15" x14ac:dyDescent="0.2">
      <c r="A4">
        <v>5.9999999999999995E-4</v>
      </c>
      <c r="C4" s="1"/>
      <c r="E4" s="2">
        <v>-2.6100408517831675E-3</v>
      </c>
      <c r="F4" s="2">
        <v>-3.2940193167332373E-3</v>
      </c>
      <c r="G4" s="2">
        <v>-3.5605390457917208E-3</v>
      </c>
      <c r="H4" s="3">
        <f t="shared" ref="H4" si="0">AVERAGE(E4:G4)</f>
        <v>-3.1548664047693752E-3</v>
      </c>
      <c r="I4" s="1"/>
    </row>
    <row r="5" spans="1:9" ht="15" x14ac:dyDescent="0.2">
      <c r="A5" s="1">
        <v>1E-3</v>
      </c>
      <c r="C5" s="1"/>
      <c r="E5" s="2">
        <v>-3.6131419855920102E-3</v>
      </c>
      <c r="F5" s="2">
        <v>-2.6536058683309556E-3</v>
      </c>
      <c r="G5" s="2">
        <v>-3.6553091834522098E-3</v>
      </c>
      <c r="H5" s="3">
        <f>AVERAGE(E5:G5)</f>
        <v>-3.3073523457917251E-3</v>
      </c>
      <c r="I5" s="1"/>
    </row>
    <row r="6" spans="1:9" x14ac:dyDescent="0.15">
      <c r="A6" s="1">
        <v>1.25E-3</v>
      </c>
      <c r="C6" s="1"/>
      <c r="E6">
        <v>-2.2595197772753194E-3</v>
      </c>
      <c r="F6">
        <v>-2.0979244587731819E-3</v>
      </c>
      <c r="G6">
        <v>-2.8393012558773183E-3</v>
      </c>
      <c r="H6" s="1">
        <f t="shared" ref="H6:H13" si="1">AVERAGE(E6:G6)</f>
        <v>-2.3989151639752732E-3</v>
      </c>
      <c r="I6" s="1"/>
    </row>
    <row r="7" spans="1:9" x14ac:dyDescent="0.15">
      <c r="A7" s="1">
        <v>2.5000000000000001E-3</v>
      </c>
      <c r="C7" s="1"/>
      <c r="E7">
        <v>-2.7194967486284314E-3</v>
      </c>
      <c r="F7">
        <v>-2.6258054282543648E-3</v>
      </c>
      <c r="G7">
        <v>-2.6996185146633436E-3</v>
      </c>
      <c r="H7" s="1">
        <f t="shared" si="1"/>
        <v>-2.6816402305153801E-3</v>
      </c>
      <c r="I7" s="1"/>
    </row>
    <row r="8" spans="1:9" x14ac:dyDescent="0.15">
      <c r="A8" s="1">
        <v>3.7499999999999999E-3</v>
      </c>
      <c r="C8" s="1"/>
      <c r="H8" s="1"/>
      <c r="I8" s="1"/>
    </row>
    <row r="9" spans="1:9" x14ac:dyDescent="0.15">
      <c r="A9" s="1">
        <v>4.3750000000000004E-3</v>
      </c>
      <c r="C9" s="1"/>
      <c r="H9" s="1"/>
      <c r="I9" s="1"/>
    </row>
    <row r="10" spans="1:9" x14ac:dyDescent="0.15">
      <c r="A10" s="1">
        <v>5.0000000000000001E-3</v>
      </c>
      <c r="C10" s="1"/>
      <c r="E10">
        <v>-2.1783309627930172E-3</v>
      </c>
      <c r="F10">
        <v>-1.9336652531172071E-3</v>
      </c>
      <c r="G10">
        <v>-2.2695339536159603E-3</v>
      </c>
      <c r="H10" s="1">
        <f t="shared" si="1"/>
        <v>-2.1271767231753947E-3</v>
      </c>
      <c r="I10" s="1"/>
    </row>
    <row r="11" spans="1:9" x14ac:dyDescent="0.15">
      <c r="A11" s="1">
        <v>7.4999999999999997E-3</v>
      </c>
      <c r="C11" s="1"/>
      <c r="E11">
        <v>-1.7325003920199518E-3</v>
      </c>
      <c r="F11">
        <v>-1.9204767633416461E-3</v>
      </c>
      <c r="G11">
        <v>-8.5288660680798002E-4</v>
      </c>
      <c r="H11" s="1">
        <f t="shared" si="1"/>
        <v>-1.5019545873898594E-3</v>
      </c>
      <c r="I11" s="1"/>
    </row>
    <row r="12" spans="1:9" x14ac:dyDescent="0.15">
      <c r="A12" s="1">
        <v>0.01</v>
      </c>
      <c r="C12" s="1"/>
      <c r="E12">
        <v>-1.1038689566583544E-3</v>
      </c>
      <c r="F12">
        <v>-1.4426212049376559E-3</v>
      </c>
      <c r="G12">
        <v>-4.2551855386533684E-4</v>
      </c>
      <c r="H12" s="1">
        <f t="shared" si="1"/>
        <v>-9.9066957182044908E-4</v>
      </c>
      <c r="I12" s="1"/>
    </row>
    <row r="13" spans="1:9" ht="15" x14ac:dyDescent="0.2">
      <c r="A13" s="1">
        <v>1.0749999999999999E-2</v>
      </c>
      <c r="C13" s="1"/>
      <c r="E13" s="2">
        <v>-1.6664271592768066E-3</v>
      </c>
      <c r="F13" s="2">
        <v>-1.257316351446384E-3</v>
      </c>
      <c r="G13" s="2">
        <v>-1.4556198643391521E-3</v>
      </c>
      <c r="H13" s="1">
        <f t="shared" si="1"/>
        <v>-1.4597877916874477E-3</v>
      </c>
      <c r="I13" s="1"/>
    </row>
    <row r="14" spans="1:9" ht="15" x14ac:dyDescent="0.2">
      <c r="A14" s="1"/>
      <c r="C14" s="1"/>
      <c r="E14" s="2"/>
      <c r="F14" s="2"/>
      <c r="G14" s="2"/>
      <c r="H14" s="1"/>
      <c r="I14" s="1"/>
    </row>
    <row r="15" spans="1:9" ht="15" x14ac:dyDescent="0.2">
      <c r="A15" s="1"/>
      <c r="C15" s="1"/>
      <c r="E15" s="2"/>
      <c r="F15" s="2"/>
      <c r="G15" s="2"/>
      <c r="H15" s="1"/>
      <c r="I15" s="1"/>
    </row>
    <row r="16" spans="1:9" ht="15" x14ac:dyDescent="0.2">
      <c r="A16" s="1"/>
      <c r="C16" s="1"/>
      <c r="E16" s="2"/>
      <c r="F16" s="2"/>
      <c r="G16" s="2"/>
      <c r="H16" s="1"/>
      <c r="I16" s="1"/>
    </row>
    <row r="17" spans="1:9" ht="15" x14ac:dyDescent="0.2">
      <c r="A17" s="1"/>
      <c r="C17" s="1"/>
      <c r="E17" s="2"/>
      <c r="F17" s="2"/>
      <c r="G17" s="2"/>
      <c r="H17" s="1"/>
      <c r="I1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8F97E-2025-9549-B70E-ABA561787CB1}">
  <dimension ref="A2:I14"/>
  <sheetViews>
    <sheetView workbookViewId="0">
      <selection activeCell="H2" sqref="H2"/>
    </sheetView>
  </sheetViews>
  <sheetFormatPr baseColWidth="10" defaultRowHeight="13" x14ac:dyDescent="0.15"/>
  <cols>
    <col min="1" max="10" width="10.83203125" style="3"/>
    <col min="11" max="11" width="12.83203125" style="3" bestFit="1" customWidth="1"/>
    <col min="12" max="16384" width="10.83203125" style="3"/>
  </cols>
  <sheetData>
    <row r="2" spans="1:9" x14ac:dyDescent="0.15">
      <c r="A2" s="3" t="s">
        <v>5</v>
      </c>
      <c r="E2" s="3" t="s">
        <v>11</v>
      </c>
      <c r="F2" s="3" t="s">
        <v>8</v>
      </c>
      <c r="G2" s="3" t="s">
        <v>7</v>
      </c>
      <c r="H2" s="3" t="s">
        <v>12</v>
      </c>
      <c r="I2" s="3" t="s">
        <v>3</v>
      </c>
    </row>
    <row r="3" spans="1:9" ht="15" x14ac:dyDescent="0.2">
      <c r="A3" s="3">
        <v>2.9999999999999997E-4</v>
      </c>
      <c r="E3" s="6">
        <v>1.7224396433915205E-3</v>
      </c>
      <c r="F3" s="6">
        <v>1.4614417820448867E-3</v>
      </c>
      <c r="G3" s="6">
        <v>1.3917006069077301E-3</v>
      </c>
      <c r="H3" s="3">
        <f>AVERAGE(E3:G3)</f>
        <v>1.5251940107813789E-3</v>
      </c>
      <c r="I3" s="3">
        <f>H3*1000</f>
        <v>1.5251940107813788</v>
      </c>
    </row>
    <row r="4" spans="1:9" ht="15" x14ac:dyDescent="0.2">
      <c r="A4" s="3">
        <v>5.0000000000000001E-4</v>
      </c>
      <c r="E4" s="6"/>
      <c r="F4" s="6"/>
      <c r="G4" s="6"/>
    </row>
    <row r="5" spans="1:9" ht="15" x14ac:dyDescent="0.2">
      <c r="A5" s="3">
        <v>5.9999999999999995E-4</v>
      </c>
      <c r="E5" s="6">
        <v>1.4920585919950121E-3</v>
      </c>
      <c r="F5" s="6">
        <v>1.3028571245885284E-3</v>
      </c>
      <c r="G5" s="6">
        <v>1.9115876882793022E-3</v>
      </c>
      <c r="H5" s="3">
        <f t="shared" ref="H5:H14" si="0">AVERAGE(E5:G5)</f>
        <v>1.5688344682876143E-3</v>
      </c>
      <c r="I5" s="3">
        <f t="shared" ref="I5:I14" si="1">H5*1000</f>
        <v>1.5688344682876143</v>
      </c>
    </row>
    <row r="6" spans="1:9" ht="15" x14ac:dyDescent="0.2">
      <c r="A6" s="3">
        <v>1E-3</v>
      </c>
      <c r="E6" s="6">
        <v>1.9056133227431426E-3</v>
      </c>
      <c r="F6" s="6">
        <v>1.568854754812966E-3</v>
      </c>
      <c r="G6" s="6">
        <v>1.6981625386533659E-3</v>
      </c>
      <c r="H6" s="3">
        <f t="shared" si="0"/>
        <v>1.7242102054031583E-3</v>
      </c>
      <c r="I6" s="3">
        <f t="shared" si="1"/>
        <v>1.7242102054031583</v>
      </c>
    </row>
    <row r="7" spans="1:9" ht="15" x14ac:dyDescent="0.2">
      <c r="A7" s="3">
        <v>1.25E-3</v>
      </c>
      <c r="E7" s="6">
        <v>1.5845320536658335E-3</v>
      </c>
      <c r="F7" s="6">
        <v>1.7027135152119703E-3</v>
      </c>
      <c r="G7" s="6">
        <v>1.8130182087281775E-3</v>
      </c>
      <c r="H7" s="3">
        <f t="shared" si="0"/>
        <v>1.7000879258686605E-3</v>
      </c>
      <c r="I7" s="3">
        <f t="shared" si="1"/>
        <v>1.7000879258686605</v>
      </c>
    </row>
    <row r="8" spans="1:9" ht="15" x14ac:dyDescent="0.2">
      <c r="A8" s="3">
        <v>2.5000000000000001E-3</v>
      </c>
      <c r="E8" s="6">
        <v>2.4778066433915214E-3</v>
      </c>
      <c r="F8" s="6">
        <v>2.5381112693266808E-3</v>
      </c>
      <c r="G8" s="6">
        <v>2.549146219451372E-3</v>
      </c>
      <c r="H8" s="3">
        <f t="shared" si="0"/>
        <v>2.5216880440565247E-3</v>
      </c>
      <c r="I8" s="3">
        <f t="shared" si="1"/>
        <v>2.5216880440565248</v>
      </c>
    </row>
    <row r="9" spans="1:9" ht="15" x14ac:dyDescent="0.2">
      <c r="A9" s="3">
        <v>3.7499999999999999E-3</v>
      </c>
      <c r="E9" s="6"/>
      <c r="F9" s="6"/>
      <c r="G9" s="6"/>
    </row>
    <row r="10" spans="1:9" ht="15" x14ac:dyDescent="0.2">
      <c r="A10" s="3">
        <v>4.3750000000000004E-3</v>
      </c>
      <c r="E10" s="6"/>
      <c r="F10" s="6"/>
      <c r="G10" s="6"/>
    </row>
    <row r="11" spans="1:9" ht="15" x14ac:dyDescent="0.2">
      <c r="A11" s="3">
        <v>5.0000000000000001E-3</v>
      </c>
      <c r="E11" s="6">
        <v>1.933824870324191E-3</v>
      </c>
      <c r="F11" s="6">
        <v>2.2621971571072323E-3</v>
      </c>
      <c r="G11" s="6">
        <v>2.2964407462686552E-3</v>
      </c>
      <c r="H11" s="3">
        <f t="shared" si="0"/>
        <v>2.1641542579000262E-3</v>
      </c>
      <c r="I11" s="3">
        <f t="shared" si="1"/>
        <v>2.1641542579000261</v>
      </c>
    </row>
    <row r="12" spans="1:9" ht="15" x14ac:dyDescent="0.2">
      <c r="A12" s="3">
        <v>7.4999999999999997E-3</v>
      </c>
      <c r="E12" s="6">
        <v>2.144236583541148E-3</v>
      </c>
      <c r="F12" s="6">
        <v>2.2404925436408972E-3</v>
      </c>
      <c r="G12" s="6">
        <v>2.2005987531172094E-3</v>
      </c>
      <c r="H12" s="3">
        <f t="shared" si="0"/>
        <v>2.1951092934330845E-3</v>
      </c>
      <c r="I12" s="3">
        <f t="shared" si="1"/>
        <v>2.1951092934330845</v>
      </c>
    </row>
    <row r="13" spans="1:9" ht="15" x14ac:dyDescent="0.2">
      <c r="A13" s="3">
        <v>0.01</v>
      </c>
      <c r="E13" s="6">
        <v>1.3455815997146917E-3</v>
      </c>
      <c r="F13" s="6">
        <v>1.3399698760627671E-3</v>
      </c>
      <c r="G13" s="6">
        <v>1.4341739804564903E-3</v>
      </c>
      <c r="H13" s="3">
        <f t="shared" si="0"/>
        <v>1.3732418187446499E-3</v>
      </c>
      <c r="I13" s="3">
        <f t="shared" si="1"/>
        <v>1.3732418187446498</v>
      </c>
    </row>
    <row r="14" spans="1:9" ht="15" x14ac:dyDescent="0.2">
      <c r="A14" s="3">
        <v>1.0749999999999999E-2</v>
      </c>
      <c r="E14" s="6">
        <v>1.7790007004279598E-3</v>
      </c>
      <c r="F14" s="6">
        <v>1.7304599101283871E-3</v>
      </c>
      <c r="G14" s="6">
        <v>1.8084604051355204E-3</v>
      </c>
      <c r="H14" s="3">
        <f t="shared" si="0"/>
        <v>1.7726403385639555E-3</v>
      </c>
      <c r="I14" s="3">
        <f t="shared" si="1"/>
        <v>1.7726403385639555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0346D-B03D-964A-993A-B2B6567EA74A}">
  <dimension ref="A1:I12"/>
  <sheetViews>
    <sheetView tabSelected="1" workbookViewId="0">
      <selection activeCell="H1" sqref="H1"/>
    </sheetView>
  </sheetViews>
  <sheetFormatPr baseColWidth="10" defaultRowHeight="13" x14ac:dyDescent="0.15"/>
  <cols>
    <col min="1" max="11" width="10.83203125" style="3"/>
    <col min="12" max="12" width="12.83203125" style="3" bestFit="1" customWidth="1"/>
    <col min="13" max="16384" width="10.83203125" style="3"/>
  </cols>
  <sheetData>
    <row r="1" spans="1:9" x14ac:dyDescent="0.15">
      <c r="A1" s="3" t="s">
        <v>5</v>
      </c>
      <c r="E1" s="3" t="s">
        <v>11</v>
      </c>
      <c r="F1" s="3" t="s">
        <v>8</v>
      </c>
      <c r="G1" s="3" t="s">
        <v>7</v>
      </c>
      <c r="H1" s="3" t="s">
        <v>12</v>
      </c>
      <c r="I1" s="3" t="s">
        <v>4</v>
      </c>
    </row>
    <row r="2" spans="1:9" ht="15" x14ac:dyDescent="0.2">
      <c r="A2" s="3">
        <v>2.9999999999999997E-4</v>
      </c>
      <c r="E2" s="6">
        <v>-2.3314744762711853E-3</v>
      </c>
      <c r="F2" s="6">
        <v>-2.0345555997506241E-3</v>
      </c>
      <c r="G2" s="6">
        <v>-1.6232530976558587E-3</v>
      </c>
      <c r="H2" s="3">
        <f>AVERAGE(E2:G2)</f>
        <v>-1.9964277245592228E-3</v>
      </c>
      <c r="I2" s="3">
        <f>H2*1000</f>
        <v>-1.9964277245592228</v>
      </c>
    </row>
    <row r="3" spans="1:9" x14ac:dyDescent="0.15">
      <c r="A3" s="3">
        <v>5.0000000000000001E-4</v>
      </c>
    </row>
    <row r="4" spans="1:9" x14ac:dyDescent="0.15">
      <c r="A4" s="3">
        <v>5.9999999999999995E-4</v>
      </c>
      <c r="E4" s="3">
        <v>-3.7456408806483799E-3</v>
      </c>
      <c r="F4" s="3">
        <v>-2.2702795857855369E-3</v>
      </c>
      <c r="G4" s="3">
        <v>-2.1669993942643405E-3</v>
      </c>
      <c r="H4" s="3">
        <f t="shared" ref="H4:H12" si="0">AVERAGE(E4:G4)</f>
        <v>-2.7276399535660859E-3</v>
      </c>
      <c r="I4" s="3">
        <f t="shared" ref="I4:I12" si="1">H4*1000</f>
        <v>-2.727639953566086</v>
      </c>
    </row>
    <row r="5" spans="1:9" x14ac:dyDescent="0.15">
      <c r="A5" s="3">
        <v>1E-3</v>
      </c>
      <c r="E5" s="3">
        <v>-2.7746135299001433E-3</v>
      </c>
      <c r="F5" s="3">
        <v>-3.4545903875891591E-3</v>
      </c>
      <c r="G5" s="3">
        <v>-2.8822526972610584E-3</v>
      </c>
      <c r="H5" s="3">
        <f t="shared" si="0"/>
        <v>-3.0371522049167867E-3</v>
      </c>
      <c r="I5" s="3">
        <f t="shared" si="1"/>
        <v>-3.0371522049167865</v>
      </c>
    </row>
    <row r="6" spans="1:9" x14ac:dyDescent="0.15">
      <c r="A6" s="3">
        <v>1.25E-3</v>
      </c>
      <c r="E6" s="3">
        <v>-2.2595197772753194E-3</v>
      </c>
      <c r="F6" s="3">
        <v>-2.0979244587731819E-3</v>
      </c>
      <c r="G6" s="3">
        <v>-2.8393012558773183E-3</v>
      </c>
      <c r="H6" s="3">
        <f t="shared" si="0"/>
        <v>-2.3989151639752732E-3</v>
      </c>
      <c r="I6" s="3">
        <f t="shared" si="1"/>
        <v>-2.398915163975273</v>
      </c>
    </row>
    <row r="7" spans="1:9" x14ac:dyDescent="0.15">
      <c r="A7" s="3">
        <v>2.5000000000000001E-3</v>
      </c>
      <c r="E7" s="3">
        <v>-9.8694303541147161E-4</v>
      </c>
      <c r="F7" s="3">
        <v>-9.0883791845386571E-4</v>
      </c>
      <c r="G7" s="3">
        <v>-8.3883763715710707E-4</v>
      </c>
      <c r="H7" s="3">
        <f t="shared" si="0"/>
        <v>-9.1153953034081483E-4</v>
      </c>
      <c r="I7" s="3">
        <f t="shared" si="1"/>
        <v>-0.91153953034081481</v>
      </c>
    </row>
    <row r="8" spans="1:9" x14ac:dyDescent="0.15">
      <c r="A8" s="3">
        <v>3.7499999999999999E-3</v>
      </c>
    </row>
    <row r="9" spans="1:9" x14ac:dyDescent="0.15">
      <c r="A9" s="3">
        <v>4.3750000000000004E-3</v>
      </c>
    </row>
    <row r="10" spans="1:9" x14ac:dyDescent="0.15">
      <c r="A10" s="3">
        <v>5.0000000000000001E-3</v>
      </c>
      <c r="E10" s="3">
        <v>-2.7417116279301759E-4</v>
      </c>
      <c r="F10" s="3">
        <v>-1.8468839593516209E-4</v>
      </c>
      <c r="G10" s="3">
        <v>-2.8531279660847896E-4</v>
      </c>
      <c r="H10" s="3">
        <f t="shared" si="0"/>
        <v>-2.4805745177888621E-4</v>
      </c>
      <c r="I10" s="3">
        <f t="shared" si="1"/>
        <v>-0.24805745177888622</v>
      </c>
    </row>
    <row r="11" spans="1:9" x14ac:dyDescent="0.15">
      <c r="A11" s="3">
        <v>7.4999999999999997E-3</v>
      </c>
      <c r="E11" s="3">
        <v>8.5090011329177107E-4</v>
      </c>
      <c r="F11" s="3">
        <v>6.8596821069825497E-4</v>
      </c>
      <c r="G11" s="3">
        <v>6.8252827533665935E-4</v>
      </c>
      <c r="H11" s="3">
        <f t="shared" si="0"/>
        <v>7.3979886644222846E-4</v>
      </c>
      <c r="I11" s="3">
        <f t="shared" si="1"/>
        <v>0.73979886644222848</v>
      </c>
    </row>
    <row r="12" spans="1:9" x14ac:dyDescent="0.15">
      <c r="A12" s="3">
        <v>0.01</v>
      </c>
      <c r="E12" s="3">
        <v>5.6568633356608472E-4</v>
      </c>
      <c r="F12" s="3">
        <v>5.984337822942643E-4</v>
      </c>
      <c r="G12" s="3">
        <v>6.8363934825870637E-4</v>
      </c>
      <c r="H12" s="3">
        <f t="shared" si="0"/>
        <v>6.1591982137301847E-4</v>
      </c>
      <c r="I12" s="3">
        <f t="shared" si="1"/>
        <v>0.61591982137301848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LiCl_KCl</vt:lpstr>
      <vt:lpstr>NH4Cl_KCl</vt:lpstr>
      <vt:lpstr>KCl_K2SO4 0.06_0.3</vt:lpstr>
      <vt:lpstr>MgCl2_CaCl2</vt:lpstr>
      <vt:lpstr>MgCl2_CuCl2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donaghsh@gmail.com</cp:lastModifiedBy>
  <cp:revision>9</cp:revision>
  <dcterms:created xsi:type="dcterms:W3CDTF">2017-07-17T09:24:34Z</dcterms:created>
  <dcterms:modified xsi:type="dcterms:W3CDTF">2021-02-27T12:29:37Z</dcterms:modified>
  <dc:language>en-US</dc:language>
</cp:coreProperties>
</file>