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Volumes/User/Users/rozende/Dropbox/Rozen Lab/danny things/Yin paper 2/March 2017/"/>
    </mc:Choice>
  </mc:AlternateContent>
  <bookViews>
    <workbookView xWindow="19420" yWindow="1600" windowWidth="24400" windowHeight="1784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1" l="1"/>
  <c r="F21" i="1"/>
  <c r="H7" i="1"/>
  <c r="F15" i="1"/>
  <c r="G15" i="1"/>
  <c r="F16" i="1"/>
  <c r="G16" i="1"/>
  <c r="F17" i="1"/>
  <c r="G17" i="1"/>
  <c r="F18" i="1"/>
  <c r="G18" i="1"/>
  <c r="F19" i="1"/>
  <c r="G19" i="1"/>
  <c r="G21" i="1"/>
  <c r="G20" i="1"/>
  <c r="C10" i="1"/>
  <c r="A10" i="1"/>
  <c r="B10" i="1"/>
  <c r="C9" i="1"/>
  <c r="A9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<sst xmlns="http://schemas.openxmlformats.org/spreadsheetml/2006/main" count="28" uniqueCount="18">
  <si>
    <t>Liver test</t>
  </si>
  <si>
    <t>log10 CFU</t>
  </si>
  <si>
    <t>Non sterilized CFU</t>
  </si>
  <si>
    <t xml:space="preserve">Non sterilized </t>
  </si>
  <si>
    <t xml:space="preserve">Sterilized  </t>
  </si>
  <si>
    <t xml:space="preserve">Weight of liver sample </t>
  </si>
  <si>
    <t>MEAN</t>
  </si>
  <si>
    <t>SE</t>
  </si>
  <si>
    <t>Before sterilization</t>
  </si>
  <si>
    <t>10x</t>
  </si>
  <si>
    <t>100x</t>
  </si>
  <si>
    <t>1000x</t>
  </si>
  <si>
    <t>0x</t>
  </si>
  <si>
    <t>CFU/gram</t>
  </si>
  <si>
    <t>Log</t>
  </si>
  <si>
    <t>uncountable(NA)</t>
  </si>
  <si>
    <t>NA</t>
  </si>
  <si>
    <t>After sterilization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</si>
</sst>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F20" sqref="F20"/>
    </sheetView>
  </sheetViews>
  <sheetFormatPr baseColWidth="10" defaultColWidth="8.83203125" defaultRowHeight="15" x14ac:dyDescent="0.2"/>
  <sheetData>
    <row r="1" spans="1:8" x14ac:dyDescent="0.2">
      <c r="A1" t="s">
        <v>0</v>
      </c>
    </row>
    <row r="2" spans="1:8" x14ac:dyDescent="0.2">
      <c r="A2" t="s">
        <v>1</v>
      </c>
    </row>
    <row r="3" spans="1:8" x14ac:dyDescent="0.2">
      <c r="A3" t="s">
        <v>2</v>
      </c>
      <c r="B3" t="s">
        <v>3</v>
      </c>
      <c r="C3" t="s">
        <v>4</v>
      </c>
      <c r="G3" t="s">
        <v>5</v>
      </c>
    </row>
    <row r="4" spans="1:8" x14ac:dyDescent="0.2">
      <c r="A4">
        <v>424000</v>
      </c>
      <c r="B4">
        <f>LOG10(A4)</f>
        <v>5.6273658565927329</v>
      </c>
      <c r="C4">
        <v>0</v>
      </c>
      <c r="G4">
        <v>1</v>
      </c>
      <c r="H4">
        <v>0.98450000000000004</v>
      </c>
    </row>
    <row r="5" spans="1:8" x14ac:dyDescent="0.2">
      <c r="A5">
        <v>1720000</v>
      </c>
      <c r="B5">
        <f t="shared" ref="B5:B10" si="0">LOG10(A5)</f>
        <v>6.2355284469075487</v>
      </c>
      <c r="C5">
        <v>0</v>
      </c>
      <c r="G5">
        <v>2</v>
      </c>
      <c r="H5">
        <v>0.3538</v>
      </c>
    </row>
    <row r="6" spans="1:8" x14ac:dyDescent="0.2">
      <c r="A6">
        <v>52000</v>
      </c>
      <c r="B6">
        <f t="shared" si="0"/>
        <v>4.7160033436347994</v>
      </c>
      <c r="C6">
        <v>0</v>
      </c>
      <c r="G6">
        <v>3</v>
      </c>
      <c r="H6">
        <v>0.69430000000000003</v>
      </c>
    </row>
    <row r="7" spans="1:8" x14ac:dyDescent="0.2">
      <c r="A7">
        <v>584000</v>
      </c>
      <c r="B7">
        <f t="shared" si="0"/>
        <v>5.7664128471123997</v>
      </c>
      <c r="C7">
        <v>0</v>
      </c>
      <c r="H7">
        <f>AVERAGE(H4:H6)</f>
        <v>0.67753333333333332</v>
      </c>
    </row>
    <row r="8" spans="1:8" x14ac:dyDescent="0.2">
      <c r="A8">
        <v>1120000</v>
      </c>
      <c r="B8">
        <f t="shared" si="0"/>
        <v>6.0492180226701819</v>
      </c>
      <c r="C8">
        <v>0</v>
      </c>
    </row>
    <row r="9" spans="1:8" x14ac:dyDescent="0.2">
      <c r="A9">
        <f>AVERAGE(A4:A8)</f>
        <v>780000</v>
      </c>
      <c r="B9">
        <f>LOG10(A9)</f>
        <v>5.8920946026904808</v>
      </c>
      <c r="C9">
        <f>AVERAGE(C4:C8)</f>
        <v>0</v>
      </c>
      <c r="D9" t="s">
        <v>6</v>
      </c>
    </row>
    <row r="10" spans="1:8" x14ac:dyDescent="0.2">
      <c r="A10">
        <f>STDEV(A4:A8)/SQRT(5)</f>
        <v>291061.50552761176</v>
      </c>
      <c r="B10">
        <f t="shared" si="0"/>
        <v>5.4639847714215914</v>
      </c>
      <c r="C10">
        <f>STDEV(C4:C8)/SQRT(5)</f>
        <v>0</v>
      </c>
      <c r="D10" t="s">
        <v>7</v>
      </c>
    </row>
    <row r="14" spans="1:8" x14ac:dyDescent="0.2">
      <c r="A14" t="s">
        <v>8</v>
      </c>
      <c r="B14" t="s">
        <v>9</v>
      </c>
      <c r="C14" t="s">
        <v>10</v>
      </c>
      <c r="D14" t="s">
        <v>11</v>
      </c>
      <c r="E14" t="s">
        <v>12</v>
      </c>
      <c r="F14" t="s">
        <v>13</v>
      </c>
      <c r="G14" t="s">
        <v>14</v>
      </c>
    </row>
    <row r="15" spans="1:8" x14ac:dyDescent="0.2">
      <c r="A15">
        <v>1</v>
      </c>
      <c r="B15" t="s">
        <v>15</v>
      </c>
      <c r="C15">
        <v>1168</v>
      </c>
      <c r="D15">
        <v>424</v>
      </c>
      <c r="E15">
        <v>424000</v>
      </c>
      <c r="F15">
        <f>E15/H7</f>
        <v>625799.46866082854</v>
      </c>
      <c r="G15">
        <f>LOG10(F15)</f>
        <v>5.7964351900697331</v>
      </c>
    </row>
    <row r="16" spans="1:8" x14ac:dyDescent="0.2">
      <c r="A16">
        <v>2</v>
      </c>
      <c r="B16" t="s">
        <v>16</v>
      </c>
      <c r="C16" t="s">
        <v>16</v>
      </c>
      <c r="D16">
        <v>1720</v>
      </c>
      <c r="E16">
        <v>1720000</v>
      </c>
      <c r="F16">
        <f>E16/H7</f>
        <v>2538620.4860769459</v>
      </c>
      <c r="G16">
        <f t="shared" ref="G16:G19" si="1">LOG10(F16)</f>
        <v>6.4045977803845497</v>
      </c>
    </row>
    <row r="17" spans="1:8" x14ac:dyDescent="0.2">
      <c r="A17">
        <v>3</v>
      </c>
      <c r="B17">
        <v>2048</v>
      </c>
      <c r="C17">
        <v>300</v>
      </c>
      <c r="D17">
        <v>52</v>
      </c>
      <c r="E17">
        <v>52000</v>
      </c>
      <c r="F17">
        <f>E17/H7</f>
        <v>76748.991439535574</v>
      </c>
      <c r="G17">
        <f t="shared" si="1"/>
        <v>4.8850726771117996</v>
      </c>
    </row>
    <row r="18" spans="1:8" x14ac:dyDescent="0.2">
      <c r="A18">
        <v>4</v>
      </c>
      <c r="B18" s="1" t="s">
        <v>16</v>
      </c>
      <c r="C18">
        <v>1960</v>
      </c>
      <c r="D18">
        <v>584</v>
      </c>
      <c r="E18">
        <v>584000</v>
      </c>
      <c r="F18">
        <f>E18/H7</f>
        <v>861950.21155170724</v>
      </c>
      <c r="G18">
        <f t="shared" si="1"/>
        <v>5.9354821805893998</v>
      </c>
    </row>
    <row r="19" spans="1:8" x14ac:dyDescent="0.2">
      <c r="A19">
        <v>5</v>
      </c>
      <c r="B19" s="1" t="s">
        <v>16</v>
      </c>
      <c r="C19">
        <v>2144</v>
      </c>
      <c r="D19">
        <v>1120</v>
      </c>
      <c r="E19">
        <v>1120000</v>
      </c>
      <c r="F19">
        <f>E19/H7</f>
        <v>1653055.2002361508</v>
      </c>
      <c r="G19">
        <f t="shared" si="1"/>
        <v>6.2182873561471821</v>
      </c>
    </row>
    <row r="20" spans="1:8" x14ac:dyDescent="0.2">
      <c r="B20" s="1"/>
      <c r="F20">
        <f>AVERAGE(F15:F19)</f>
        <v>1151234.8715930337</v>
      </c>
      <c r="G20">
        <f>AVERAGE(G15:G19)</f>
        <v>5.8479750368605332</v>
      </c>
      <c r="H20" t="s">
        <v>6</v>
      </c>
    </row>
    <row r="21" spans="1:8" x14ac:dyDescent="0.2">
      <c r="B21" s="1"/>
      <c r="F21">
        <f>STDEV(F15:F19)/SQRT(5)</f>
        <v>429589.94223301939</v>
      </c>
      <c r="G21">
        <f>STDEV(G15:G19)/SQRT(5)</f>
        <v>0.26310215723594355</v>
      </c>
      <c r="H21" t="s">
        <v>7</v>
      </c>
    </row>
    <row r="22" spans="1:8" x14ac:dyDescent="0.2">
      <c r="B22" s="1"/>
    </row>
    <row r="23" spans="1:8" x14ac:dyDescent="0.2">
      <c r="B23" s="1"/>
    </row>
    <row r="24" spans="1:8" x14ac:dyDescent="0.2">
      <c r="A24" t="s">
        <v>17</v>
      </c>
      <c r="B24" t="s">
        <v>9</v>
      </c>
      <c r="C24" t="s">
        <v>10</v>
      </c>
      <c r="D24" t="s">
        <v>11</v>
      </c>
      <c r="E24" t="s">
        <v>12</v>
      </c>
      <c r="F24" t="s">
        <v>13</v>
      </c>
    </row>
    <row r="25" spans="1:8" x14ac:dyDescent="0.2">
      <c r="A25">
        <v>1</v>
      </c>
      <c r="B25">
        <v>0</v>
      </c>
      <c r="C25">
        <v>0</v>
      </c>
      <c r="D25">
        <v>0</v>
      </c>
      <c r="E25">
        <v>0</v>
      </c>
      <c r="F25">
        <v>0</v>
      </c>
    </row>
    <row r="26" spans="1:8" x14ac:dyDescent="0.2">
      <c r="A26">
        <v>2</v>
      </c>
      <c r="B26">
        <v>0</v>
      </c>
      <c r="C26">
        <v>0</v>
      </c>
      <c r="D26">
        <v>0</v>
      </c>
      <c r="E26">
        <v>0</v>
      </c>
      <c r="F26">
        <v>0</v>
      </c>
    </row>
    <row r="27" spans="1:8" x14ac:dyDescent="0.2">
      <c r="A27">
        <v>3</v>
      </c>
      <c r="B27">
        <v>0</v>
      </c>
      <c r="C27">
        <v>0</v>
      </c>
      <c r="D27">
        <v>0</v>
      </c>
      <c r="E27">
        <v>0</v>
      </c>
      <c r="F27">
        <v>0</v>
      </c>
    </row>
    <row r="28" spans="1:8" x14ac:dyDescent="0.2">
      <c r="A28">
        <v>4</v>
      </c>
      <c r="B28">
        <v>0</v>
      </c>
      <c r="C28">
        <v>0</v>
      </c>
      <c r="D28">
        <v>0</v>
      </c>
      <c r="E28">
        <v>0</v>
      </c>
      <c r="F28">
        <v>0</v>
      </c>
    </row>
    <row r="29" spans="1:8" x14ac:dyDescent="0.2">
      <c r="A29">
        <v>5</v>
      </c>
      <c r="B29">
        <v>0</v>
      </c>
      <c r="C29">
        <v>0</v>
      </c>
      <c r="D29">
        <v>0</v>
      </c>
      <c r="E29">
        <v>0</v>
      </c>
      <c r="F2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Rozen</cp:lastModifiedBy>
  <dcterms:created xsi:type="dcterms:W3CDTF">2017-02-26T22:03:42Z</dcterms:created>
  <dcterms:modified xsi:type="dcterms:W3CDTF">2017-03-01T15:29:21Z</dcterms:modified>
</cp:coreProperties>
</file>