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ddodo\Replication Dropbox\D. Dodou\Raven's Progressive Matrices\Opstelling\Pupil diameter calibration (July 2021)\"/>
    </mc:Choice>
  </mc:AlternateContent>
  <xr:revisionPtr revIDLastSave="0" documentId="13_ncr:1_{E52D9028-FF1A-4C32-98DF-2E2CD7520DFE}" xr6:coauthVersionLast="47" xr6:coauthVersionMax="47" xr10:uidLastSave="{00000000-0000-0000-0000-000000000000}"/>
  <bookViews>
    <workbookView xWindow="-103" yWindow="-103" windowWidth="29829" windowHeight="18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2" i="1"/>
  <c r="H11" i="1"/>
  <c r="H10" i="1"/>
  <c r="H9" i="1"/>
  <c r="H8" i="1"/>
  <c r="H7" i="1"/>
  <c r="H6" i="1"/>
  <c r="H5" i="1"/>
  <c r="H4" i="1"/>
  <c r="H3" i="1"/>
  <c r="H2" i="1"/>
  <c r="J24" i="1" l="1"/>
  <c r="J23" i="1"/>
  <c r="J22" i="1"/>
  <c r="J21" i="1"/>
  <c r="J20" i="1"/>
  <c r="J19" i="1"/>
  <c r="J18" i="1"/>
  <c r="J17" i="1"/>
  <c r="J16" i="1"/>
  <c r="J15" i="1"/>
  <c r="J14" i="1"/>
  <c r="J12" i="1" l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<sst xmlns="http://schemas.openxmlformats.org/spreadsheetml/2006/main" count="54" uniqueCount="13">
  <si>
    <t>ellipse</t>
  </si>
  <si>
    <t>centroid tracking</t>
  </si>
  <si>
    <t>Pupil tracking method</t>
  </si>
  <si>
    <t>Measurement series</t>
  </si>
  <si>
    <t>Date</t>
  </si>
  <si>
    <t>sqrt(Binocular, Area both)</t>
  </si>
  <si>
    <t>Diameter of printed circle (mm)</t>
  </si>
  <si>
    <t>Binocular measurement, Area left eye</t>
  </si>
  <si>
    <t>Binocular measurement, Area right eye</t>
  </si>
  <si>
    <t>Binocular measurment, Mean area of both eyes</t>
  </si>
  <si>
    <t>Edge of table - front edge of base (cm)</t>
  </si>
  <si>
    <t>Pupil positioning</t>
  </si>
  <si>
    <t>Cardboard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</si>
</sst>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5" fontId="0" fillId="0" borderId="0" xfId="0" applyNumberForma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Polynomial fit of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Polynomial fit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3.1802274715660541E-4"/>
                  <c:y val="-4.3792286380869079E-2"/>
                </c:manualLayout>
              </c:layout>
              <c:numFmt formatCode="0.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Sheet1!$H$2:$H$12</c:f>
              <c:numCache>
                <c:formatCode>0.0</c:formatCode>
                <c:ptCount val="11"/>
                <c:pt idx="0">
                  <c:v>308.16669780476411</c:v>
                </c:pt>
                <c:pt idx="1">
                  <c:v>458.49510366097076</c:v>
                </c:pt>
                <c:pt idx="2">
                  <c:v>636.54969976905318</c:v>
                </c:pt>
                <c:pt idx="3">
                  <c:v>902.28446348733235</c:v>
                </c:pt>
                <c:pt idx="4">
                  <c:v>1170.2529633620688</c:v>
                </c:pt>
                <c:pt idx="5">
                  <c:v>1487.8989041822601</c:v>
                </c:pt>
                <c:pt idx="6">
                  <c:v>1825.9104720821379</c:v>
                </c:pt>
                <c:pt idx="7">
                  <c:v>2215.9976645082161</c:v>
                </c:pt>
                <c:pt idx="8">
                  <c:v>2646.1393869092499</c:v>
                </c:pt>
                <c:pt idx="9">
                  <c:v>3113.1592537718407</c:v>
                </c:pt>
                <c:pt idx="10">
                  <c:v>3581.1014478348061</c:v>
                </c:pt>
              </c:numCache>
            </c:numRef>
          </c:xVal>
          <c:yVal>
            <c:numRef>
              <c:f>Sheet1!$E$2:$E$12</c:f>
              <c:numCache>
                <c:formatCode>0.0</c:formatCode>
                <c:ptCount val="1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4F-49B4-8A48-E78AC9E0F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191951"/>
        <c:axId val="953728623"/>
      </c:scatterChart>
      <c:valAx>
        <c:axId val="892191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EyeLink Area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728623"/>
        <c:crosses val="autoZero"/>
        <c:crossBetween val="midCat"/>
      </c:valAx>
      <c:valAx>
        <c:axId val="95372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</a:t>
                </a:r>
                <a:r>
                  <a:rPr lang="en-US" baseline="0"/>
                  <a:t> diameter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191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Linear fit of square root of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Linear fit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1802274715660541E-4"/>
                  <c:y val="-4.3792286380869079E-2"/>
                </c:manualLayout>
              </c:layout>
              <c:numFmt formatCode="0.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Sheet1!$J$2:$J$12</c:f>
              <c:numCache>
                <c:formatCode>0.00</c:formatCode>
                <c:ptCount val="11"/>
                <c:pt idx="0">
                  <c:v>17.554677376835045</c:v>
                </c:pt>
                <c:pt idx="1">
                  <c:v>21.412498772001616</c:v>
                </c:pt>
                <c:pt idx="2">
                  <c:v>25.229936578775881</c:v>
                </c:pt>
                <c:pt idx="3">
                  <c:v>30.038050261082731</c:v>
                </c:pt>
                <c:pt idx="4">
                  <c:v>34.208960278881158</c:v>
                </c:pt>
                <c:pt idx="5">
                  <c:v>38.573292628219598</c:v>
                </c:pt>
                <c:pt idx="6">
                  <c:v>42.730673667543996</c:v>
                </c:pt>
                <c:pt idx="7">
                  <c:v>47.074384377368297</c:v>
                </c:pt>
                <c:pt idx="8">
                  <c:v>51.44063944887592</c:v>
                </c:pt>
                <c:pt idx="9">
                  <c:v>55.795692071806407</c:v>
                </c:pt>
                <c:pt idx="10">
                  <c:v>59.842304833911655</c:v>
                </c:pt>
              </c:numCache>
            </c:numRef>
          </c:xVal>
          <c:yVal>
            <c:numRef>
              <c:f>Sheet1!$E$2:$E$12</c:f>
              <c:numCache>
                <c:formatCode>0.0</c:formatCode>
                <c:ptCount val="1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74-4BEA-8C4D-6191F95DD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191951"/>
        <c:axId val="953728623"/>
      </c:scatterChart>
      <c:valAx>
        <c:axId val="892191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sqrt(EyeLink Area)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728623"/>
        <c:crosses val="autoZero"/>
        <c:crossBetween val="midCat"/>
      </c:valAx>
      <c:valAx>
        <c:axId val="95372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</a:t>
                </a:r>
                <a:r>
                  <a:rPr lang="en-US" baseline="0"/>
                  <a:t> diameter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191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34635</xdr:colOff>
      <xdr:row>8</xdr:row>
      <xdr:rowOff>49481</xdr:rowOff>
    </xdr:from>
    <xdr:to>
      <xdr:col>25</xdr:col>
      <xdr:colOff>84117</xdr:colOff>
      <xdr:row>24</xdr:row>
      <xdr:rowOff>8411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19A6325-4AB4-3C89-7A8F-7C63645BCE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460169</xdr:colOff>
      <xdr:row>8</xdr:row>
      <xdr:rowOff>24740</xdr:rowOff>
    </xdr:from>
    <xdr:to>
      <xdr:col>17</xdr:col>
      <xdr:colOff>460169</xdr:colOff>
      <xdr:row>24</xdr:row>
      <xdr:rowOff>21772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10E49FD-D17E-47F3-927C-F1181FE714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110" zoomScaleNormal="110" workbookViewId="0">
      <selection activeCell="I26" sqref="I26"/>
    </sheetView>
  </sheetViews>
  <sheetFormatPr defaultRowHeight="14.6" x14ac:dyDescent="0.4"/>
  <cols>
    <col min="8" max="8" width="9.23046875" style="5"/>
    <col min="9" max="9" width="6.84375" customWidth="1"/>
  </cols>
  <sheetData>
    <row r="1" spans="1:10" x14ac:dyDescent="0.4">
      <c r="A1" s="1" t="s">
        <v>3</v>
      </c>
      <c r="B1" s="1" t="s">
        <v>4</v>
      </c>
      <c r="C1" s="1" t="s">
        <v>2</v>
      </c>
      <c r="D1" s="1" t="s">
        <v>11</v>
      </c>
      <c r="E1" s="1" t="s">
        <v>6</v>
      </c>
      <c r="F1" s="1" t="s">
        <v>7</v>
      </c>
      <c r="G1" s="1" t="s">
        <v>8</v>
      </c>
      <c r="H1" s="6" t="s">
        <v>9</v>
      </c>
      <c r="I1" s="1" t="s">
        <v>10</v>
      </c>
      <c r="J1" s="1" t="s">
        <v>5</v>
      </c>
    </row>
    <row r="2" spans="1:10" x14ac:dyDescent="0.4">
      <c r="A2">
        <v>2</v>
      </c>
      <c r="B2" s="3">
        <v>44414</v>
      </c>
      <c r="C2" t="s">
        <v>1</v>
      </c>
      <c r="D2" t="s">
        <v>12</v>
      </c>
      <c r="E2" s="5">
        <v>2</v>
      </c>
      <c r="F2" s="5">
        <v>292.42811770200842</v>
      </c>
      <c r="G2" s="5">
        <v>323.90527790751986</v>
      </c>
      <c r="H2" s="5">
        <f t="shared" ref="H2:H18" si="0">AVERAGE(F2,G2)</f>
        <v>308.16669780476411</v>
      </c>
      <c r="I2" s="2">
        <v>55</v>
      </c>
      <c r="J2" s="4">
        <f t="shared" ref="J2:J12" si="1">SQRT(H2)</f>
        <v>17.554677376835045</v>
      </c>
    </row>
    <row r="3" spans="1:10" x14ac:dyDescent="0.4">
      <c r="A3">
        <v>2</v>
      </c>
      <c r="B3" s="3">
        <v>44414</v>
      </c>
      <c r="C3" t="s">
        <v>1</v>
      </c>
      <c r="D3" t="s">
        <v>12</v>
      </c>
      <c r="E3" s="5">
        <v>2.5</v>
      </c>
      <c r="F3" s="5">
        <v>458.56736314644985</v>
      </c>
      <c r="G3" s="5">
        <v>458.42284417549166</v>
      </c>
      <c r="H3" s="5">
        <f t="shared" si="0"/>
        <v>458.49510366097076</v>
      </c>
      <c r="I3" s="2">
        <v>55</v>
      </c>
      <c r="J3" s="4">
        <f t="shared" si="1"/>
        <v>21.412498772001616</v>
      </c>
    </row>
    <row r="4" spans="1:10" x14ac:dyDescent="0.4">
      <c r="A4">
        <v>2</v>
      </c>
      <c r="B4" s="3">
        <v>44414</v>
      </c>
      <c r="C4" t="s">
        <v>1</v>
      </c>
      <c r="D4" t="s">
        <v>12</v>
      </c>
      <c r="E4" s="5">
        <v>3</v>
      </c>
      <c r="F4" s="5">
        <v>634.86789838337188</v>
      </c>
      <c r="G4" s="5">
        <v>638.23150115473436</v>
      </c>
      <c r="H4" s="5">
        <f t="shared" si="0"/>
        <v>636.54969976905318</v>
      </c>
      <c r="I4" s="2">
        <v>55</v>
      </c>
      <c r="J4" s="4">
        <f t="shared" si="1"/>
        <v>25.229936578775881</v>
      </c>
    </row>
    <row r="5" spans="1:10" x14ac:dyDescent="0.4">
      <c r="A5">
        <v>2</v>
      </c>
      <c r="B5" s="3">
        <v>44414</v>
      </c>
      <c r="C5" t="s">
        <v>1</v>
      </c>
      <c r="D5" t="s">
        <v>12</v>
      </c>
      <c r="E5" s="5">
        <v>3.5</v>
      </c>
      <c r="F5" s="5">
        <v>909.52738450074514</v>
      </c>
      <c r="G5" s="5">
        <v>895.04154247391955</v>
      </c>
      <c r="H5" s="5">
        <f t="shared" si="0"/>
        <v>902.28446348733235</v>
      </c>
      <c r="I5" s="2">
        <v>55</v>
      </c>
      <c r="J5" s="4">
        <f t="shared" si="1"/>
        <v>30.038050261082731</v>
      </c>
    </row>
    <row r="6" spans="1:10" x14ac:dyDescent="0.4">
      <c r="A6">
        <v>2</v>
      </c>
      <c r="B6" s="3">
        <v>44414</v>
      </c>
      <c r="C6" t="s">
        <v>1</v>
      </c>
      <c r="D6" t="s">
        <v>12</v>
      </c>
      <c r="E6" s="5">
        <v>4</v>
      </c>
      <c r="F6" s="5">
        <v>1175.4786278735633</v>
      </c>
      <c r="G6" s="5">
        <v>1165.0272988505747</v>
      </c>
      <c r="H6" s="5">
        <f t="shared" si="0"/>
        <v>1170.2529633620688</v>
      </c>
      <c r="I6" s="2">
        <v>55</v>
      </c>
      <c r="J6" s="4">
        <f t="shared" si="1"/>
        <v>34.208960278881158</v>
      </c>
    </row>
    <row r="7" spans="1:10" x14ac:dyDescent="0.4">
      <c r="A7">
        <v>2</v>
      </c>
      <c r="B7" s="3">
        <v>44414</v>
      </c>
      <c r="C7" t="s">
        <v>1</v>
      </c>
      <c r="D7" t="s">
        <v>12</v>
      </c>
      <c r="E7" s="5">
        <v>4.5</v>
      </c>
      <c r="F7" s="5">
        <v>1498.7798173600222</v>
      </c>
      <c r="G7" s="5">
        <v>1477.0179910044978</v>
      </c>
      <c r="H7" s="5">
        <f t="shared" si="0"/>
        <v>1487.8989041822601</v>
      </c>
      <c r="I7" s="2">
        <v>55</v>
      </c>
      <c r="J7" s="4">
        <f t="shared" si="1"/>
        <v>38.573292628219598</v>
      </c>
    </row>
    <row r="8" spans="1:10" x14ac:dyDescent="0.4">
      <c r="A8">
        <v>2</v>
      </c>
      <c r="B8" s="3">
        <v>44414</v>
      </c>
      <c r="C8" t="s">
        <v>1</v>
      </c>
      <c r="D8" t="s">
        <v>12</v>
      </c>
      <c r="E8" s="5">
        <v>5</v>
      </c>
      <c r="F8" s="5">
        <v>1821.8896657408295</v>
      </c>
      <c r="G8" s="5">
        <v>1829.9312784234462</v>
      </c>
      <c r="H8" s="5">
        <f t="shared" si="0"/>
        <v>1825.9104720821379</v>
      </c>
      <c r="I8" s="2">
        <v>55</v>
      </c>
      <c r="J8" s="4">
        <f t="shared" si="1"/>
        <v>42.730673667543996</v>
      </c>
    </row>
    <row r="9" spans="1:10" x14ac:dyDescent="0.4">
      <c r="A9">
        <v>2</v>
      </c>
      <c r="B9" s="3">
        <v>44414</v>
      </c>
      <c r="C9" t="s">
        <v>1</v>
      </c>
      <c r="D9" t="s">
        <v>12</v>
      </c>
      <c r="E9" s="5">
        <v>5.5</v>
      </c>
      <c r="F9" s="5">
        <v>2234.0483388996308</v>
      </c>
      <c r="G9" s="5">
        <v>2197.9469901168013</v>
      </c>
      <c r="H9" s="5">
        <f t="shared" si="0"/>
        <v>2215.9976645082161</v>
      </c>
      <c r="I9" s="2">
        <v>55</v>
      </c>
      <c r="J9" s="4">
        <f t="shared" si="1"/>
        <v>47.074384377368297</v>
      </c>
    </row>
    <row r="10" spans="1:10" x14ac:dyDescent="0.4">
      <c r="A10">
        <v>2</v>
      </c>
      <c r="B10" s="3">
        <v>44414</v>
      </c>
      <c r="C10" t="s">
        <v>1</v>
      </c>
      <c r="D10" t="s">
        <v>12</v>
      </c>
      <c r="E10" s="5">
        <v>6</v>
      </c>
      <c r="F10" s="5">
        <v>2636.5490147168871</v>
      </c>
      <c r="G10" s="5">
        <v>2655.7297591016122</v>
      </c>
      <c r="H10" s="5">
        <f t="shared" si="0"/>
        <v>2646.1393869092499</v>
      </c>
      <c r="I10" s="2">
        <v>55</v>
      </c>
      <c r="J10" s="4">
        <f t="shared" si="1"/>
        <v>51.44063944887592</v>
      </c>
    </row>
    <row r="11" spans="1:10" x14ac:dyDescent="0.4">
      <c r="A11">
        <v>2</v>
      </c>
      <c r="B11" s="3">
        <v>44414</v>
      </c>
      <c r="C11" t="s">
        <v>1</v>
      </c>
      <c r="D11" t="s">
        <v>12</v>
      </c>
      <c r="E11" s="5">
        <v>6.5</v>
      </c>
      <c r="F11" s="5">
        <v>3114.931118163151</v>
      </c>
      <c r="G11" s="5">
        <v>3111.3873893805307</v>
      </c>
      <c r="H11" s="5">
        <f t="shared" si="0"/>
        <v>3113.1592537718407</v>
      </c>
      <c r="I11" s="2">
        <v>55</v>
      </c>
      <c r="J11" s="4">
        <f t="shared" si="1"/>
        <v>55.795692071806407</v>
      </c>
    </row>
    <row r="12" spans="1:10" x14ac:dyDescent="0.4">
      <c r="A12">
        <v>2</v>
      </c>
      <c r="B12" s="3">
        <v>44414</v>
      </c>
      <c r="C12" t="s">
        <v>1</v>
      </c>
      <c r="D12" t="s">
        <v>12</v>
      </c>
      <c r="E12" s="5">
        <v>7</v>
      </c>
      <c r="F12" s="5">
        <v>3545.1461389128558</v>
      </c>
      <c r="G12" s="5">
        <v>3617.0567567567568</v>
      </c>
      <c r="H12" s="5">
        <f t="shared" si="0"/>
        <v>3581.1014478348061</v>
      </c>
      <c r="I12" s="2">
        <v>55</v>
      </c>
      <c r="J12" s="4">
        <f t="shared" si="1"/>
        <v>59.842304833911655</v>
      </c>
    </row>
    <row r="13" spans="1:10" x14ac:dyDescent="0.4">
      <c r="B13" s="3"/>
      <c r="E13" s="5"/>
      <c r="F13" s="5"/>
      <c r="G13" s="5"/>
      <c r="I13" s="2"/>
      <c r="J13" s="4"/>
    </row>
    <row r="14" spans="1:10" x14ac:dyDescent="0.4">
      <c r="A14">
        <v>2</v>
      </c>
      <c r="B14" s="3">
        <v>44414</v>
      </c>
      <c r="C14" t="s">
        <v>0</v>
      </c>
      <c r="D14" t="s">
        <v>12</v>
      </c>
      <c r="E14" s="5">
        <v>2</v>
      </c>
      <c r="F14" s="5">
        <v>287.97206244864418</v>
      </c>
      <c r="G14" s="5">
        <v>344.22339769926049</v>
      </c>
      <c r="H14" s="5">
        <f t="shared" si="0"/>
        <v>316.09773007395233</v>
      </c>
      <c r="I14" s="2">
        <v>55</v>
      </c>
      <c r="J14" s="4">
        <f>SQRT(H14)</f>
        <v>17.779137495220411</v>
      </c>
    </row>
    <row r="15" spans="1:10" x14ac:dyDescent="0.4">
      <c r="A15">
        <v>2</v>
      </c>
      <c r="B15" s="3">
        <v>44414</v>
      </c>
      <c r="C15" t="s">
        <v>0</v>
      </c>
      <c r="D15" t="s">
        <v>12</v>
      </c>
      <c r="E15" s="5">
        <v>2.5</v>
      </c>
      <c r="F15" s="5">
        <v>454.82921427938703</v>
      </c>
      <c r="G15" s="5">
        <v>456.48870181657065</v>
      </c>
      <c r="H15" s="5">
        <f t="shared" si="0"/>
        <v>455.65895804797884</v>
      </c>
      <c r="I15" s="2">
        <v>55</v>
      </c>
      <c r="J15" s="4">
        <f>SQRT(H15)</f>
        <v>21.346169634104822</v>
      </c>
    </row>
    <row r="16" spans="1:10" x14ac:dyDescent="0.4">
      <c r="A16">
        <v>2</v>
      </c>
      <c r="B16" s="3">
        <v>44414</v>
      </c>
      <c r="C16" t="s">
        <v>0</v>
      </c>
      <c r="D16" t="s">
        <v>12</v>
      </c>
      <c r="E16" s="5">
        <v>3</v>
      </c>
      <c r="F16" s="5">
        <v>632.63914917541229</v>
      </c>
      <c r="G16" s="5">
        <v>632.91276236881561</v>
      </c>
      <c r="H16" s="5">
        <f t="shared" si="0"/>
        <v>632.775955772114</v>
      </c>
      <c r="I16" s="2">
        <v>55</v>
      </c>
      <c r="J16" s="4">
        <f>SQRT(H16)</f>
        <v>25.155038377472493</v>
      </c>
    </row>
    <row r="17" spans="1:10" x14ac:dyDescent="0.4">
      <c r="A17">
        <v>2</v>
      </c>
      <c r="B17" s="3">
        <v>44414</v>
      </c>
      <c r="C17" t="s">
        <v>0</v>
      </c>
      <c r="D17" t="s">
        <v>12</v>
      </c>
      <c r="E17" s="5">
        <v>3.5</v>
      </c>
      <c r="F17" s="5">
        <v>904.51668854303398</v>
      </c>
      <c r="G17" s="5">
        <v>901.44803695150119</v>
      </c>
      <c r="H17" s="5">
        <f t="shared" si="0"/>
        <v>902.98236274726764</v>
      </c>
      <c r="I17" s="2">
        <v>55</v>
      </c>
      <c r="J17" s="4">
        <f>SQRT(H17)</f>
        <v>30.049664935690508</v>
      </c>
    </row>
    <row r="18" spans="1:10" x14ac:dyDescent="0.4">
      <c r="A18">
        <v>2</v>
      </c>
      <c r="B18" s="3">
        <v>44414</v>
      </c>
      <c r="C18" t="s">
        <v>0</v>
      </c>
      <c r="D18" t="s">
        <v>12</v>
      </c>
      <c r="E18" s="5">
        <v>4</v>
      </c>
      <c r="F18" s="5">
        <v>1231.1369837926929</v>
      </c>
      <c r="G18" s="5">
        <v>1165.3566666666666</v>
      </c>
      <c r="H18" s="5">
        <f t="shared" si="0"/>
        <v>1198.2468252296799</v>
      </c>
      <c r="I18" s="2">
        <v>55</v>
      </c>
      <c r="J18" s="4">
        <f>SQRT(H18)</f>
        <v>34.615702003999282</v>
      </c>
    </row>
    <row r="19" spans="1:10" x14ac:dyDescent="0.4">
      <c r="A19">
        <v>2</v>
      </c>
      <c r="B19" s="3">
        <v>44414</v>
      </c>
      <c r="C19" t="s">
        <v>0</v>
      </c>
      <c r="D19" t="s">
        <v>12</v>
      </c>
      <c r="E19" s="5">
        <v>4.5</v>
      </c>
      <c r="F19" s="5">
        <v>1493.992242800349</v>
      </c>
      <c r="G19" s="5">
        <v>1465.1851851851852</v>
      </c>
      <c r="H19" s="5">
        <f t="shared" ref="H19:H24" si="2">AVERAGE(F19,G19)</f>
        <v>1479.5887139927672</v>
      </c>
      <c r="I19" s="2">
        <v>55</v>
      </c>
      <c r="J19" s="4">
        <f t="shared" ref="J19:J24" si="3">SQRT(H19)</f>
        <v>38.465422316578916</v>
      </c>
    </row>
    <row r="20" spans="1:10" x14ac:dyDescent="0.4">
      <c r="A20">
        <v>2</v>
      </c>
      <c r="B20" s="3">
        <v>44414</v>
      </c>
      <c r="C20" t="s">
        <v>0</v>
      </c>
      <c r="D20" t="s">
        <v>12</v>
      </c>
      <c r="E20" s="5">
        <v>5</v>
      </c>
      <c r="F20" s="5">
        <v>1808.3256263817243</v>
      </c>
      <c r="G20" s="5">
        <v>1833.9193769592478</v>
      </c>
      <c r="H20" s="5">
        <f t="shared" si="2"/>
        <v>1821.1225016704861</v>
      </c>
      <c r="I20" s="2">
        <v>55</v>
      </c>
      <c r="J20" s="4">
        <f t="shared" si="3"/>
        <v>42.674611910016075</v>
      </c>
    </row>
    <row r="21" spans="1:10" x14ac:dyDescent="0.4">
      <c r="A21">
        <v>2</v>
      </c>
      <c r="B21" s="3">
        <v>44414</v>
      </c>
      <c r="C21" t="s">
        <v>0</v>
      </c>
      <c r="D21" t="s">
        <v>12</v>
      </c>
      <c r="E21" s="5">
        <v>5.5</v>
      </c>
      <c r="F21" s="5">
        <v>2237.8177249885794</v>
      </c>
      <c r="G21" s="5">
        <v>2245.1666666666665</v>
      </c>
      <c r="H21" s="5">
        <f t="shared" si="2"/>
        <v>2241.4921958276227</v>
      </c>
      <c r="I21" s="2">
        <v>55</v>
      </c>
      <c r="J21" s="4">
        <f t="shared" si="3"/>
        <v>47.344399835963941</v>
      </c>
    </row>
    <row r="22" spans="1:10" x14ac:dyDescent="0.4">
      <c r="A22">
        <v>2</v>
      </c>
      <c r="B22" s="3">
        <v>44414</v>
      </c>
      <c r="C22" t="s">
        <v>0</v>
      </c>
      <c r="D22" t="s">
        <v>12</v>
      </c>
      <c r="E22" s="5">
        <v>6</v>
      </c>
      <c r="F22" s="5">
        <v>2635.4714142427283</v>
      </c>
      <c r="G22" s="5">
        <v>2648.5030899961375</v>
      </c>
      <c r="H22" s="5">
        <f t="shared" si="2"/>
        <v>2641.9872521194329</v>
      </c>
      <c r="I22" s="2">
        <v>55</v>
      </c>
      <c r="J22" s="4">
        <f t="shared" si="3"/>
        <v>51.400265097754435</v>
      </c>
    </row>
    <row r="23" spans="1:10" x14ac:dyDescent="0.4">
      <c r="A23">
        <v>2</v>
      </c>
      <c r="B23" s="3">
        <v>44414</v>
      </c>
      <c r="C23" t="s">
        <v>0</v>
      </c>
      <c r="D23" t="s">
        <v>12</v>
      </c>
      <c r="E23" s="5">
        <v>6.5</v>
      </c>
      <c r="F23" s="5">
        <v>3120.4111675126906</v>
      </c>
      <c r="G23" s="5">
        <v>3099.6840976882922</v>
      </c>
      <c r="H23" s="5">
        <f t="shared" si="2"/>
        <v>3110.0476326004914</v>
      </c>
      <c r="I23" s="2">
        <v>55</v>
      </c>
      <c r="J23" s="4">
        <f t="shared" si="3"/>
        <v>55.767801037879302</v>
      </c>
    </row>
    <row r="24" spans="1:10" x14ac:dyDescent="0.4">
      <c r="A24">
        <v>2</v>
      </c>
      <c r="B24" s="3">
        <v>44414</v>
      </c>
      <c r="C24" t="s">
        <v>0</v>
      </c>
      <c r="D24" t="s">
        <v>12</v>
      </c>
      <c r="E24" s="5">
        <v>7</v>
      </c>
      <c r="F24" s="5">
        <v>3547.8483566227119</v>
      </c>
      <c r="G24" s="5">
        <v>3560.5485714285714</v>
      </c>
      <c r="H24" s="5">
        <f t="shared" si="2"/>
        <v>3554.1984640256414</v>
      </c>
      <c r="I24" s="2">
        <v>55</v>
      </c>
      <c r="J24" s="4">
        <f t="shared" si="3"/>
        <v>59.617098755521823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 2</dc:creator>
  <cp:lastModifiedBy>Joost de Winter</cp:lastModifiedBy>
  <dcterms:created xsi:type="dcterms:W3CDTF">2021-07-28T16:36:15Z</dcterms:created>
  <dcterms:modified xsi:type="dcterms:W3CDTF">2024-02-04T13:07:51Z</dcterms:modified>
</cp:coreProperties>
</file>