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jzendoornvan\Documents\DuneForce\SCANEX\Data\Sand_sampling\Sieve_sheets\"/>
    </mc:Choice>
  </mc:AlternateContent>
  <bookViews>
    <workbookView xWindow="-120" yWindow="-120" windowWidth="20730" windowHeight="11160"/>
  </bookViews>
  <sheets>
    <sheet name="sample1" sheetId="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1" i="5" l="1"/>
  <c r="E23" i="5" l="1"/>
  <c r="E22" i="5"/>
  <c r="E21" i="5"/>
  <c r="E20" i="5"/>
  <c r="E19" i="5"/>
  <c r="E18" i="5"/>
  <c r="E17" i="5"/>
  <c r="E16" i="5"/>
  <c r="E15" i="5"/>
  <c r="E14" i="5"/>
  <c r="E24" i="5" l="1"/>
  <c r="F16" i="5"/>
  <c r="F20" i="5" l="1"/>
  <c r="F22" i="5"/>
  <c r="C48" i="5" s="1"/>
  <c r="F17" i="5"/>
  <c r="F18" i="5"/>
  <c r="F21" i="5"/>
  <c r="F23" i="5"/>
  <c r="F14" i="5"/>
  <c r="F19" i="5"/>
  <c r="F15" i="5"/>
  <c r="F24" i="5" l="1"/>
  <c r="G14" i="5"/>
  <c r="G15" i="5" s="1"/>
  <c r="G16" i="5" s="1"/>
  <c r="G17" i="5" s="1"/>
  <c r="G18" i="5" s="1"/>
  <c r="G19" i="5" s="1"/>
  <c r="G20" i="5" s="1"/>
  <c r="G21" i="5" s="1"/>
  <c r="G22" i="5" s="1"/>
  <c r="G23" i="5" s="1"/>
  <c r="C46" i="5"/>
  <c r="C47" i="5"/>
</calcChain>
</file>

<file path=xl/sharedStrings.xml><?xml version="1.0" encoding="utf-8"?>
<sst xmlns="http://schemas.openxmlformats.org/spreadsheetml/2006/main" count="47" uniqueCount="43">
  <si>
    <t>Sieve Analysis Data Sheet</t>
  </si>
  <si>
    <t>ASTM D422-63(2007)</t>
  </si>
  <si>
    <t>Project Name:</t>
  </si>
  <si>
    <t>Tested By:</t>
  </si>
  <si>
    <t>Date:</t>
  </si>
  <si>
    <t>Location:</t>
  </si>
  <si>
    <t>Sample Depth:</t>
  </si>
  <si>
    <t>Weight of Container (g):</t>
  </si>
  <si>
    <t>Weight of Container &amp; Soil (g):</t>
  </si>
  <si>
    <t>Weight of Dry Sample (g):</t>
  </si>
  <si>
    <t>Sieve Number</t>
  </si>
  <si>
    <t>Diameter (mm)</t>
  </si>
  <si>
    <t>Mass of Sieve &amp; Soil (g)</t>
  </si>
  <si>
    <t>Soil Retained (g)</t>
  </si>
  <si>
    <t>Soil Retained (%)</t>
  </si>
  <si>
    <t>Soil Passing (%)</t>
  </si>
  <si>
    <t>Pan</t>
  </si>
  <si>
    <t>TOTAL:</t>
  </si>
  <si>
    <t>Sieve</t>
  </si>
  <si>
    <t>% Passing</t>
  </si>
  <si>
    <t>Grain Size Distribution Curve Results:</t>
  </si>
  <si>
    <t>% Gravel:</t>
  </si>
  <si>
    <r>
      <t>D</t>
    </r>
    <r>
      <rPr>
        <b/>
        <vertAlign val="subscript"/>
        <sz val="10"/>
        <rFont val="Arial"/>
        <family val="2"/>
      </rPr>
      <t>10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</si>
  <si>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u</t>
    </r>
    <r>
      <rPr>
        <b/>
        <sz val="10"/>
        <rFont val="Arial"/>
        <family val="2"/>
      </rPr>
      <t>:</t>
    </r>
  </si>
  <si>
    <t>% Sand:</t>
  </si>
  <si>
    <r>
      <t>D</t>
    </r>
    <r>
      <rPr>
        <b/>
        <vertAlign val="subscript"/>
        <sz val="10"/>
        <rFont val="Arial"/>
        <family val="2"/>
      </rPr>
      <t>30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</si>
  <si>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c:</t>
    </r>
  </si>
  <si>
    <t>% Fines:</t>
  </si>
  <si>
    <r>
      <t>D</t>
    </r>
    <r>
      <rPr>
        <b/>
        <vertAlign val="subscript"/>
        <sz val="10"/>
        <rFont val="Arial"/>
        <family val="2"/>
      </rPr>
      <t>60</t>
    </r>
    <r>
      <rPr>
        <b/>
        <sz val="10"/>
        <rFont val="Arial"/>
        <family val="2"/>
      </rPr>
      <t>:</t>
    </r>
  </si>
  <si>
    <t>Diameter   (mm)</t>
  </si>
  <si>
    <t>Mass of Sieve (g)</t>
  </si>
  <si>
    <t>Geolab - Stevinweg</t>
  </si>
  <si>
    <t>Christa</t>
  </si>
  <si>
    <t>Test Code:</t>
  </si>
  <si>
    <t>Tower:</t>
  </si>
  <si>
    <t>TOWER 1</t>
  </si>
  <si>
    <t>TOWER 2</t>
  </si>
  <si>
    <t>2 mm</t>
  </si>
  <si>
    <t>25/1/2021</t>
  </si>
  <si>
    <t>SCANEX 2021</t>
  </si>
  <si>
    <t>uniform</t>
  </si>
  <si>
    <t>V2012_06</t>
  </si>
  <si>
    <t>korrels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</si>
</sst>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name val="Arial"/>
      <family val="2"/>
    </font>
    <font>
      <b/>
      <sz val="11"/>
      <name val="Arial"/>
      <family val="2"/>
    </font>
    <font>
      <b/>
      <sz val="10"/>
      <color rgb="FF0000FF"/>
      <name val="Arial"/>
      <family val="2"/>
    </font>
    <font>
      <sz val="10"/>
      <color rgb="FFFF0000"/>
      <name val="Arial"/>
      <family val="2"/>
    </font>
    <font>
      <sz val="10"/>
      <name val="Arial"/>
      <family val="2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1" fillId="0" borderId="0"/>
  </cellStyleXfs>
  <cellXfs count="43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quotePrefix="1" applyFont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2" borderId="12" xfId="0" quotePrefix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084093243285297E-2"/>
          <c:y val="9.2967954095675903E-2"/>
          <c:w val="0.88275092589710868"/>
          <c:h val="0.78665191927110401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63AAFE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63AAFE"/>
              </a:solidFill>
              <a:ln w="12700">
                <a:solidFill>
                  <a:srgbClr val="63AAFE"/>
                </a:solidFill>
                <a:prstDash val="solid"/>
              </a:ln>
            </c:spPr>
          </c:marker>
          <c:xVal>
            <c:numLit>
              <c:formatCode>General</c:formatCode>
              <c:ptCount val="9"/>
              <c:pt idx="0">
                <c:v>3.35</c:v>
              </c:pt>
              <c:pt idx="1">
                <c:v>2</c:v>
              </c:pt>
              <c:pt idx="2">
                <c:v>1.18</c:v>
              </c:pt>
              <c:pt idx="3">
                <c:v>0.6</c:v>
              </c:pt>
              <c:pt idx="4">
                <c:v>0.42</c:v>
              </c:pt>
              <c:pt idx="5">
                <c:v>0.3</c:v>
              </c:pt>
              <c:pt idx="6">
                <c:v>0.21199999999999999</c:v>
              </c:pt>
              <c:pt idx="7">
                <c:v>0.15</c:v>
              </c:pt>
              <c:pt idx="8">
                <c:v>6.3E-2</c:v>
              </c:pt>
            </c:numLit>
          </c:xVal>
          <c:yVal>
            <c:numLit>
              <c:formatCode>General</c:formatCode>
              <c:ptCount val="9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  <c:pt idx="4">
                <c:v>99.375</c:v>
              </c:pt>
              <c:pt idx="5">
                <c:v>60.625</c:v>
              </c:pt>
              <c:pt idx="6">
                <c:v>13.75</c:v>
              </c:pt>
              <c:pt idx="7">
                <c:v>1.875</c:v>
              </c:pt>
              <c:pt idx="8">
                <c:v>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0-C3DC-4799-B57B-7BD030AFBC3F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plus"/>
            <c:size val="12"/>
            <c:spPr>
              <a:noFill/>
              <a:ln>
                <a:solidFill>
                  <a:srgbClr val="000090"/>
                </a:solidFill>
                <a:prstDash val="solid"/>
              </a:ln>
            </c:spPr>
          </c:marker>
          <c:xVal>
            <c:numLit>
              <c:formatCode>General</c:formatCode>
              <c:ptCount val="4"/>
              <c:pt idx="0">
                <c:v>4.75</c:v>
              </c:pt>
              <c:pt idx="1">
                <c:v>2</c:v>
              </c:pt>
              <c:pt idx="2">
                <c:v>0.42499999999999999</c:v>
              </c:pt>
              <c:pt idx="3">
                <c:v>7.4999999999999997E-2</c:v>
              </c:pt>
            </c:numLit>
          </c:xVal>
          <c:yVal>
            <c:numLit>
              <c:formatCode>General</c:formatCode>
              <c:ptCount val="4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1-C3DC-4799-B57B-7BD030AFB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157184"/>
        <c:axId val="128159744"/>
      </c:scatterChart>
      <c:valAx>
        <c:axId val="128157184"/>
        <c:scaling>
          <c:logBase val="10"/>
          <c:orientation val="maxMin"/>
          <c:max val="10"/>
          <c:min val="0.0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41351888667991998"/>
              <c:y val="0.93325523149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9744"/>
        <c:crosses val="autoZero"/>
        <c:crossBetween val="midCat"/>
      </c:valAx>
      <c:valAx>
        <c:axId val="128159744"/>
        <c:scaling>
          <c:orientation val="minMax"/>
          <c:max val="10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% Passing</a:t>
                </a:r>
              </a:p>
            </c:rich>
          </c:tx>
          <c:layout>
            <c:manualLayout>
              <c:xMode val="edge"/>
              <c:yMode val="edge"/>
              <c:x val="7.9522862823061605E-3"/>
              <c:y val="0.3218121487927240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cross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7184"/>
        <c:crosses val="autoZero"/>
        <c:crossBetween val="midCat"/>
        <c:majorUnit val="10"/>
        <c:min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24</xdr:row>
      <xdr:rowOff>14817</xdr:rowOff>
    </xdr:from>
    <xdr:to>
      <xdr:col>7</xdr:col>
      <xdr:colOff>0</xdr:colOff>
      <xdr:row>44</xdr:row>
      <xdr:rowOff>0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5DECA0B6-5E43-4C6D-A4B2-5C504FDC02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0.17104</cdr:x>
      <cdr:y>0.01609</cdr:y>
    </cdr:from>
    <cdr:to>
      <cdr:x>0.19884</cdr:x>
      <cdr:y>0.06127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9133" y="56414"/>
          <a:ext cx="17864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</a:t>
          </a:r>
        </a:p>
      </cdr:txBody>
    </cdr:sp>
  </cdr:relSizeAnchor>
  <cdr:relSizeAnchor xmlns:cdr="http://schemas.openxmlformats.org/drawingml/2006/chartDrawing">
    <cdr:from>
      <cdr:x>0.27482</cdr:x>
      <cdr:y>0.01972</cdr:y>
    </cdr:from>
    <cdr:to>
      <cdr:x>0.31197</cdr:x>
      <cdr:y>0.0649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6035" y="69114"/>
          <a:ext cx="238733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#10</a:t>
          </a:r>
        </a:p>
      </cdr:txBody>
    </cdr:sp>
  </cdr:relSizeAnchor>
  <cdr:relSizeAnchor xmlns:cdr="http://schemas.openxmlformats.org/drawingml/2006/chartDrawing">
    <cdr:from>
      <cdr:x>0.47237</cdr:x>
      <cdr:y>0.01931</cdr:y>
    </cdr:from>
    <cdr:to>
      <cdr:x>0.50927</cdr:x>
      <cdr:y>0.06448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5526" y="68365"/>
          <a:ext cx="237127" cy="1599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#40</a:t>
          </a:r>
        </a:p>
      </cdr:txBody>
    </cdr:sp>
  </cdr:relSizeAnchor>
  <cdr:relSizeAnchor xmlns:cdr="http://schemas.openxmlformats.org/drawingml/2006/chartDrawing">
    <cdr:from>
      <cdr:x>0.69279</cdr:x>
      <cdr:y>0.02153</cdr:y>
    </cdr:from>
    <cdr:to>
      <cdr:x>0.73929</cdr:x>
      <cdr:y>0.06671</cdr:y>
    </cdr:to>
    <cdr:sp macro="" textlink="">
      <cdr:nvSpPr>
        <cdr:cNvPr id="2560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52025" y="75464"/>
          <a:ext cx="29881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#200</a:t>
          </a:r>
        </a:p>
      </cdr:txBody>
    </cdr:sp>
  </cdr:relSizeAnchor>
  <cdr:relSizeAnchor xmlns:cdr="http://schemas.openxmlformats.org/drawingml/2006/chartDrawing">
    <cdr:from>
      <cdr:x>0.0874</cdr:x>
      <cdr:y>0.03561</cdr:y>
    </cdr:from>
    <cdr:to>
      <cdr:x>0.16269</cdr:x>
      <cdr:y>0.08078</cdr:y>
    </cdr:to>
    <cdr:sp macro="" textlink="">
      <cdr:nvSpPr>
        <cdr:cNvPr id="2560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9460" y="127076"/>
          <a:ext cx="481889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0000"/>
              </a:solidFill>
              <a:latin typeface="Arial"/>
              <a:ea typeface="Arial"/>
              <a:cs typeface="Arial"/>
            </a:rPr>
            <a:t>GRAVEL</a:t>
          </a:r>
        </a:p>
      </cdr:txBody>
    </cdr:sp>
  </cdr:relSizeAnchor>
  <cdr:relSizeAnchor xmlns:cdr="http://schemas.openxmlformats.org/drawingml/2006/chartDrawing">
    <cdr:from>
      <cdr:x>0.20648</cdr:x>
      <cdr:y>0.01423</cdr:y>
    </cdr:from>
    <cdr:to>
      <cdr:x>0.27119</cdr:x>
      <cdr:y>0.09511</cdr:y>
    </cdr:to>
    <cdr:sp macro="" textlink="">
      <cdr:nvSpPr>
        <cdr:cNvPr id="2560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1664" y="50800"/>
          <a:ext cx="414172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Coarse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0.35484</cdr:x>
      <cdr:y>0.01423</cdr:y>
    </cdr:from>
    <cdr:to>
      <cdr:x>0.42496</cdr:x>
      <cdr:y>0.09511</cdr:y>
    </cdr:to>
    <cdr:sp macro="" textlink="">
      <cdr:nvSpPr>
        <cdr:cNvPr id="2560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1268" y="50800"/>
          <a:ext cx="448818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Medium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0.56077</cdr:x>
      <cdr:y>0.01423</cdr:y>
    </cdr:from>
    <cdr:to>
      <cdr:x>0.61637</cdr:x>
      <cdr:y>0.09511</cdr:y>
    </cdr:to>
    <cdr:sp macro="" textlink="">
      <cdr:nvSpPr>
        <cdr:cNvPr id="2560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89376" y="50800"/>
          <a:ext cx="355904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Fine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0.82796</cdr:x>
      <cdr:y>0.02371</cdr:y>
    </cdr:from>
    <cdr:to>
      <cdr:x>0.91801</cdr:x>
      <cdr:y>0.06888</cdr:y>
    </cdr:to>
    <cdr:sp macro="" textlink="">
      <cdr:nvSpPr>
        <cdr:cNvPr id="2560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99608" y="84604"/>
          <a:ext cx="576377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6411"/>
              </a:solidFill>
              <a:latin typeface="Arial"/>
              <a:ea typeface="Arial"/>
              <a:cs typeface="Arial"/>
            </a:rPr>
            <a:t>SILT/CLAY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0"/>
  <sheetViews>
    <sheetView tabSelected="1" workbookViewId="0">
      <selection activeCell="D23" sqref="D23"/>
    </sheetView>
  </sheetViews>
  <sheetFormatPr defaultColWidth="12" defaultRowHeight="19.7" customHeight="1" x14ac:dyDescent="0.2"/>
  <cols>
    <col min="1" max="7" width="13.140625" style="6" customWidth="1"/>
    <col min="8" max="16384" width="12" style="6"/>
  </cols>
  <sheetData>
    <row r="1" spans="1:13" s="1" customFormat="1" ht="18" customHeight="1" x14ac:dyDescent="0.2">
      <c r="A1" s="39" t="s">
        <v>0</v>
      </c>
      <c r="B1" s="39"/>
      <c r="C1" s="39"/>
      <c r="D1" s="39"/>
      <c r="E1" s="39"/>
      <c r="F1" s="39"/>
      <c r="G1" s="39"/>
      <c r="L1" s="1" t="s">
        <v>40</v>
      </c>
    </row>
    <row r="2" spans="1:13" s="1" customFormat="1" ht="18" customHeight="1" thickBot="1" x14ac:dyDescent="0.25">
      <c r="A2" s="40" t="s">
        <v>1</v>
      </c>
      <c r="B2" s="40"/>
      <c r="C2" s="40"/>
      <c r="D2" s="40"/>
      <c r="E2" s="40"/>
      <c r="F2" s="40"/>
      <c r="G2" s="40"/>
      <c r="L2" s="1" t="s">
        <v>35</v>
      </c>
      <c r="M2" s="1" t="s">
        <v>36</v>
      </c>
    </row>
    <row r="3" spans="1:13" s="1" customFormat="1" ht="18" customHeight="1" x14ac:dyDescent="0.2">
      <c r="A3" s="32"/>
      <c r="B3" s="32"/>
      <c r="C3" s="32"/>
      <c r="D3" s="32"/>
      <c r="E3" s="32"/>
      <c r="F3" s="32"/>
      <c r="G3" s="32"/>
      <c r="J3" s="15"/>
      <c r="K3" s="6">
        <v>3.35</v>
      </c>
      <c r="L3" s="16">
        <v>508.62</v>
      </c>
      <c r="M3" s="16">
        <v>508.72</v>
      </c>
    </row>
    <row r="4" spans="1:13" s="1" customFormat="1" ht="18" customHeight="1" x14ac:dyDescent="0.2">
      <c r="A4" s="2" t="s">
        <v>2</v>
      </c>
      <c r="B4" s="41" t="s">
        <v>39</v>
      </c>
      <c r="C4" s="41"/>
      <c r="D4" s="2" t="s">
        <v>3</v>
      </c>
      <c r="E4" s="3" t="s">
        <v>32</v>
      </c>
      <c r="F4" s="2" t="s">
        <v>4</v>
      </c>
      <c r="G4" s="4" t="s">
        <v>38</v>
      </c>
      <c r="J4" s="18"/>
      <c r="K4" s="6">
        <v>2</v>
      </c>
      <c r="L4" s="19">
        <v>507.4</v>
      </c>
      <c r="M4" s="19">
        <v>507.43</v>
      </c>
    </row>
    <row r="5" spans="1:13" s="1" customFormat="1" ht="18" customHeight="1" x14ac:dyDescent="0.2">
      <c r="A5" s="2" t="s">
        <v>5</v>
      </c>
      <c r="B5" s="42" t="s">
        <v>31</v>
      </c>
      <c r="C5" s="42"/>
      <c r="D5" s="2"/>
      <c r="E5" s="31"/>
      <c r="F5" s="2"/>
      <c r="G5" s="5"/>
      <c r="J5" s="18"/>
      <c r="K5" s="6">
        <v>1.18</v>
      </c>
      <c r="L5" s="19">
        <v>470.41</v>
      </c>
      <c r="M5" s="19">
        <v>457.78</v>
      </c>
    </row>
    <row r="6" spans="1:13" s="1" customFormat="1" ht="18" customHeight="1" x14ac:dyDescent="0.2">
      <c r="A6" s="2"/>
      <c r="B6" s="42"/>
      <c r="C6" s="42"/>
      <c r="D6" s="2" t="s">
        <v>33</v>
      </c>
      <c r="E6" s="31" t="s">
        <v>41</v>
      </c>
      <c r="F6" s="2" t="s">
        <v>34</v>
      </c>
      <c r="G6" s="37">
        <v>1</v>
      </c>
      <c r="J6" s="18"/>
      <c r="K6" s="6">
        <v>0.6</v>
      </c>
      <c r="L6" s="19">
        <v>449.36</v>
      </c>
      <c r="M6" s="19">
        <v>447.97</v>
      </c>
    </row>
    <row r="7" spans="1:13" s="1" customFormat="1" ht="18" customHeight="1" x14ac:dyDescent="0.2">
      <c r="A7" s="2" t="s">
        <v>6</v>
      </c>
      <c r="B7" s="42" t="s">
        <v>37</v>
      </c>
      <c r="C7" s="42"/>
      <c r="D7" s="2"/>
      <c r="J7" s="18"/>
      <c r="K7" s="6">
        <v>0.42499999999999999</v>
      </c>
      <c r="L7" s="19">
        <v>422.99</v>
      </c>
      <c r="M7" s="19">
        <v>466.81</v>
      </c>
    </row>
    <row r="8" spans="1:13" s="1" customFormat="1" ht="11.1" customHeight="1" x14ac:dyDescent="0.2">
      <c r="A8" s="2"/>
      <c r="B8" s="2"/>
      <c r="J8" s="18"/>
      <c r="K8" s="6">
        <v>0.3</v>
      </c>
      <c r="L8" s="19">
        <v>411.39</v>
      </c>
      <c r="M8" s="19">
        <v>409.61</v>
      </c>
    </row>
    <row r="9" spans="1:13" ht="11.1" customHeight="1" x14ac:dyDescent="0.2">
      <c r="J9" s="18"/>
      <c r="K9" s="6">
        <v>0.21199999999999999</v>
      </c>
      <c r="L9" s="19">
        <v>404.61</v>
      </c>
      <c r="M9" s="19">
        <v>400.28</v>
      </c>
    </row>
    <row r="10" spans="1:13" s="1" customFormat="1" ht="15.95" customHeight="1" x14ac:dyDescent="0.2">
      <c r="B10" s="7" t="s">
        <v>7</v>
      </c>
      <c r="C10" s="8">
        <v>250.67</v>
      </c>
      <c r="F10" s="7" t="s">
        <v>8</v>
      </c>
      <c r="G10" s="8">
        <v>401.5</v>
      </c>
      <c r="J10" s="18"/>
      <c r="K10" s="6">
        <v>0.15</v>
      </c>
      <c r="L10" s="19">
        <v>392.92</v>
      </c>
      <c r="M10" s="19">
        <v>408.2</v>
      </c>
    </row>
    <row r="11" spans="1:13" s="1" customFormat="1" ht="15.95" customHeight="1" x14ac:dyDescent="0.2">
      <c r="B11" s="7" t="s">
        <v>9</v>
      </c>
      <c r="C11" s="9">
        <f>G10-C10</f>
        <v>150.83000000000001</v>
      </c>
      <c r="J11" s="18"/>
      <c r="K11" s="6">
        <v>6.3E-2</v>
      </c>
      <c r="L11" s="19">
        <v>386.93</v>
      </c>
      <c r="M11" s="19">
        <v>379.39</v>
      </c>
    </row>
    <row r="12" spans="1:13" ht="11.1" customHeight="1" thickBot="1" x14ac:dyDescent="0.25">
      <c r="J12" s="29" t="s">
        <v>16</v>
      </c>
      <c r="K12" s="20"/>
      <c r="L12" s="21">
        <v>425.22</v>
      </c>
      <c r="M12" s="21">
        <v>257.92</v>
      </c>
    </row>
    <row r="13" spans="1:13" s="14" customFormat="1" ht="32.1" customHeight="1" thickBot="1" x14ac:dyDescent="0.25">
      <c r="A13" s="10" t="s">
        <v>10</v>
      </c>
      <c r="B13" s="11" t="s">
        <v>29</v>
      </c>
      <c r="C13" s="12" t="s">
        <v>30</v>
      </c>
      <c r="D13" s="11" t="s">
        <v>12</v>
      </c>
      <c r="E13" s="11" t="s">
        <v>13</v>
      </c>
      <c r="F13" s="12" t="s">
        <v>14</v>
      </c>
      <c r="G13" s="13" t="s">
        <v>15</v>
      </c>
    </row>
    <row r="14" spans="1:13" ht="14.1" customHeight="1" thickBot="1" x14ac:dyDescent="0.25">
      <c r="A14" s="15"/>
      <c r="B14" s="6">
        <v>3.35</v>
      </c>
      <c r="C14" s="16">
        <v>508.62</v>
      </c>
      <c r="D14" s="16">
        <v>508.62</v>
      </c>
      <c r="E14" s="17">
        <f>D14-C14</f>
        <v>0</v>
      </c>
      <c r="F14" s="17">
        <f>(E14/C$11)*100</f>
        <v>0</v>
      </c>
      <c r="G14" s="30">
        <f>100-F14</f>
        <v>100</v>
      </c>
    </row>
    <row r="15" spans="1:13" ht="14.1" customHeight="1" thickBot="1" x14ac:dyDescent="0.25">
      <c r="A15" s="18"/>
      <c r="B15" s="6">
        <v>2</v>
      </c>
      <c r="C15" s="19">
        <v>507.4</v>
      </c>
      <c r="D15" s="19">
        <v>508.5</v>
      </c>
      <c r="E15" s="17">
        <f>D15-C15</f>
        <v>1.1000000000000227</v>
      </c>
      <c r="F15" s="17">
        <f t="shared" ref="F15:F23" si="0">(E15/C$11)*100</f>
        <v>0.72929788503614834</v>
      </c>
      <c r="G15" s="30">
        <f t="shared" ref="G15:G23" si="1">G14-F15</f>
        <v>99.270702114963854</v>
      </c>
      <c r="H15" s="6" t="s">
        <v>42</v>
      </c>
    </row>
    <row r="16" spans="1:13" ht="14.1" customHeight="1" thickBot="1" x14ac:dyDescent="0.25">
      <c r="A16" s="18"/>
      <c r="B16" s="6">
        <v>1.18</v>
      </c>
      <c r="C16" s="19">
        <v>470.41</v>
      </c>
      <c r="D16" s="19">
        <v>472.22</v>
      </c>
      <c r="E16" s="17">
        <f t="shared" ref="E16:E21" si="2">D16-C16</f>
        <v>1.8100000000000023</v>
      </c>
      <c r="F16" s="17">
        <f t="shared" si="0"/>
        <v>1.2000265199230937</v>
      </c>
      <c r="G16" s="30">
        <f t="shared" si="1"/>
        <v>98.070675595040754</v>
      </c>
      <c r="H16" s="6" t="s">
        <v>42</v>
      </c>
    </row>
    <row r="17" spans="1:8" ht="14.1" customHeight="1" thickBot="1" x14ac:dyDescent="0.25">
      <c r="A17" s="18"/>
      <c r="B17" s="6">
        <v>0.6</v>
      </c>
      <c r="C17" s="19">
        <v>449.36</v>
      </c>
      <c r="D17" s="19">
        <v>450.99</v>
      </c>
      <c r="E17" s="17">
        <f>D17-C17</f>
        <v>1.6299999999999955</v>
      </c>
      <c r="F17" s="17">
        <f t="shared" si="0"/>
        <v>1.0806868660080855</v>
      </c>
      <c r="G17" s="30">
        <f t="shared" si="1"/>
        <v>96.989988729032675</v>
      </c>
      <c r="H17" s="6" t="s">
        <v>42</v>
      </c>
    </row>
    <row r="18" spans="1:8" ht="14.1" customHeight="1" thickBot="1" x14ac:dyDescent="0.25">
      <c r="A18" s="18"/>
      <c r="B18" s="6">
        <v>0.42499999999999999</v>
      </c>
      <c r="C18" s="19">
        <v>422.99</v>
      </c>
      <c r="D18" s="19">
        <v>426.24</v>
      </c>
      <c r="E18" s="17">
        <f t="shared" si="2"/>
        <v>3.25</v>
      </c>
      <c r="F18" s="17">
        <f t="shared" si="0"/>
        <v>2.1547437512431209</v>
      </c>
      <c r="G18" s="30">
        <f t="shared" si="1"/>
        <v>94.835244977789557</v>
      </c>
    </row>
    <row r="19" spans="1:8" ht="14.1" customHeight="1" thickBot="1" x14ac:dyDescent="0.25">
      <c r="A19" s="18"/>
      <c r="B19" s="6">
        <v>0.3</v>
      </c>
      <c r="C19" s="19">
        <v>411.39</v>
      </c>
      <c r="D19" s="19">
        <v>461.85</v>
      </c>
      <c r="E19" s="17">
        <f t="shared" si="2"/>
        <v>50.460000000000036</v>
      </c>
      <c r="F19" s="17">
        <f t="shared" si="0"/>
        <v>33.454882980839379</v>
      </c>
      <c r="G19" s="30">
        <f t="shared" si="1"/>
        <v>61.380361996950178</v>
      </c>
    </row>
    <row r="20" spans="1:8" ht="14.1" customHeight="1" thickBot="1" x14ac:dyDescent="0.25">
      <c r="A20" s="18"/>
      <c r="B20" s="6">
        <v>0.21199999999999999</v>
      </c>
      <c r="C20" s="19">
        <v>404.63</v>
      </c>
      <c r="D20" s="19">
        <v>461.98</v>
      </c>
      <c r="E20" s="17">
        <f t="shared" si="2"/>
        <v>57.350000000000023</v>
      </c>
      <c r="F20" s="17">
        <f t="shared" si="0"/>
        <v>38.022939733474786</v>
      </c>
      <c r="G20" s="30">
        <f t="shared" si="1"/>
        <v>23.357422263475392</v>
      </c>
    </row>
    <row r="21" spans="1:8" ht="14.1" customHeight="1" thickBot="1" x14ac:dyDescent="0.25">
      <c r="A21" s="18"/>
      <c r="B21" s="6">
        <v>0.15</v>
      </c>
      <c r="C21" s="19">
        <v>392.92</v>
      </c>
      <c r="D21" s="19">
        <v>421.45</v>
      </c>
      <c r="E21" s="17">
        <f t="shared" si="2"/>
        <v>28.529999999999973</v>
      </c>
      <c r="F21" s="17">
        <f t="shared" si="0"/>
        <v>18.915335145528058</v>
      </c>
      <c r="G21" s="30">
        <f t="shared" si="1"/>
        <v>4.4420871179473345</v>
      </c>
    </row>
    <row r="22" spans="1:8" ht="14.1" customHeight="1" thickBot="1" x14ac:dyDescent="0.25">
      <c r="A22" s="18"/>
      <c r="B22" s="6">
        <v>6.3E-2</v>
      </c>
      <c r="C22" s="19">
        <v>386.93</v>
      </c>
      <c r="D22" s="21">
        <v>393.6</v>
      </c>
      <c r="E22" s="17">
        <f>D22-C22</f>
        <v>6.6700000000000159</v>
      </c>
      <c r="F22" s="17">
        <f t="shared" si="0"/>
        <v>4.4221971756282006</v>
      </c>
      <c r="G22" s="30">
        <f t="shared" si="1"/>
        <v>1.988994231913388E-2</v>
      </c>
    </row>
    <row r="23" spans="1:8" ht="14.1" customHeight="1" thickBot="1" x14ac:dyDescent="0.25">
      <c r="A23" s="29" t="s">
        <v>16</v>
      </c>
      <c r="B23" s="20"/>
      <c r="C23" s="21">
        <v>425.22</v>
      </c>
      <c r="D23" s="21">
        <v>425.22</v>
      </c>
      <c r="E23" s="17">
        <f>D23-C23</f>
        <v>0</v>
      </c>
      <c r="F23" s="17">
        <f t="shared" si="0"/>
        <v>0</v>
      </c>
      <c r="G23" s="30">
        <f t="shared" si="1"/>
        <v>1.988994231913388E-2</v>
      </c>
    </row>
    <row r="24" spans="1:8" ht="14.1" customHeight="1" thickBot="1" x14ac:dyDescent="0.25">
      <c r="A24" s="35"/>
      <c r="B24" s="35"/>
      <c r="C24" s="35"/>
      <c r="D24" s="22" t="s">
        <v>17</v>
      </c>
      <c r="E24" s="23">
        <f>SUM(E14:E23)</f>
        <v>150.80000000000007</v>
      </c>
      <c r="F24" s="24">
        <f>SUM(F14:F23)</f>
        <v>99.980110057680875</v>
      </c>
      <c r="G24" s="36"/>
    </row>
    <row r="25" spans="1:8" ht="14.1" customHeight="1" x14ac:dyDescent="0.2">
      <c r="A25" s="14"/>
      <c r="B25" s="14"/>
      <c r="C25" s="14"/>
      <c r="D25" s="14"/>
      <c r="E25" s="14"/>
    </row>
    <row r="26" spans="1:8" ht="14.1" customHeight="1" x14ac:dyDescent="0.2">
      <c r="A26" s="14"/>
      <c r="B26" s="14"/>
      <c r="C26" s="14"/>
      <c r="D26" s="14"/>
      <c r="E26" s="14"/>
    </row>
    <row r="27" spans="1:8" ht="14.1" customHeight="1" x14ac:dyDescent="0.2">
      <c r="A27" s="14"/>
      <c r="B27" s="14"/>
      <c r="C27" s="14"/>
      <c r="D27" s="14"/>
      <c r="E27" s="14"/>
    </row>
    <row r="28" spans="1:8" ht="14.1" customHeight="1" x14ac:dyDescent="0.2">
      <c r="A28" s="14" t="s">
        <v>18</v>
      </c>
      <c r="B28" s="14" t="s">
        <v>11</v>
      </c>
      <c r="C28" s="14" t="s">
        <v>19</v>
      </c>
      <c r="D28" s="14" t="s">
        <v>19</v>
      </c>
      <c r="E28" s="14"/>
    </row>
    <row r="29" spans="1:8" ht="14.1" customHeight="1" x14ac:dyDescent="0.2">
      <c r="A29" s="14"/>
      <c r="B29" s="14"/>
      <c r="C29" s="14"/>
      <c r="D29" s="14"/>
      <c r="E29" s="14"/>
    </row>
    <row r="30" spans="1:8" ht="14.1" customHeight="1" x14ac:dyDescent="0.2">
      <c r="A30" s="14">
        <v>4</v>
      </c>
      <c r="B30" s="14">
        <v>4.75</v>
      </c>
      <c r="C30" s="14">
        <v>100</v>
      </c>
      <c r="E30" s="14"/>
    </row>
    <row r="31" spans="1:8" ht="14.1" customHeight="1" x14ac:dyDescent="0.2">
      <c r="A31" s="14">
        <v>10</v>
      </c>
      <c r="B31" s="14">
        <v>2</v>
      </c>
      <c r="C31" s="14">
        <v>100</v>
      </c>
      <c r="E31" s="14"/>
    </row>
    <row r="32" spans="1:8" ht="14.1" customHeight="1" x14ac:dyDescent="0.2">
      <c r="A32" s="14">
        <v>40</v>
      </c>
      <c r="B32" s="14">
        <v>0.42499999999999999</v>
      </c>
      <c r="C32" s="14">
        <v>100</v>
      </c>
      <c r="E32" s="14"/>
    </row>
    <row r="33" spans="1:7" ht="14.1" customHeight="1" x14ac:dyDescent="0.2">
      <c r="A33" s="14">
        <v>200</v>
      </c>
      <c r="B33" s="14">
        <v>7.4999999999999997E-2</v>
      </c>
      <c r="C33" s="14">
        <v>100</v>
      </c>
      <c r="E33" s="14"/>
    </row>
    <row r="34" spans="1:7" ht="14.1" customHeight="1" x14ac:dyDescent="0.2">
      <c r="A34" s="14">
        <v>4</v>
      </c>
      <c r="B34" s="14">
        <v>4.75</v>
      </c>
      <c r="C34" s="14">
        <v>0</v>
      </c>
      <c r="D34" s="14"/>
      <c r="E34" s="14"/>
    </row>
    <row r="35" spans="1:7" ht="14.1" customHeight="1" x14ac:dyDescent="0.2">
      <c r="A35" s="14">
        <v>10</v>
      </c>
      <c r="B35" s="14">
        <v>2</v>
      </c>
      <c r="C35" s="14">
        <v>0</v>
      </c>
      <c r="D35" s="14"/>
      <c r="E35" s="14"/>
    </row>
    <row r="36" spans="1:7" ht="14.1" customHeight="1" x14ac:dyDescent="0.2">
      <c r="A36" s="14">
        <v>40</v>
      </c>
      <c r="B36" s="14">
        <v>0.42499999999999999</v>
      </c>
      <c r="C36" s="14">
        <v>0</v>
      </c>
      <c r="D36" s="14"/>
      <c r="E36" s="14"/>
    </row>
    <row r="37" spans="1:7" ht="14.1" customHeight="1" x14ac:dyDescent="0.2">
      <c r="A37" s="14">
        <v>200</v>
      </c>
      <c r="B37" s="14">
        <v>7.4999999999999997E-2</v>
      </c>
      <c r="C37" s="14">
        <v>0</v>
      </c>
      <c r="D37" s="14"/>
      <c r="E37" s="14"/>
    </row>
    <row r="38" spans="1:7" ht="14.1" customHeight="1" x14ac:dyDescent="0.2">
      <c r="A38" s="14"/>
      <c r="B38" s="14"/>
      <c r="C38" s="14"/>
      <c r="D38" s="14"/>
      <c r="E38" s="14"/>
    </row>
    <row r="39" spans="1:7" ht="14.1" customHeight="1" x14ac:dyDescent="0.2">
      <c r="A39" s="14"/>
      <c r="B39" s="14"/>
      <c r="C39" s="14"/>
      <c r="D39" s="14"/>
      <c r="E39" s="14"/>
    </row>
    <row r="40" spans="1:7" ht="14.1" customHeight="1" x14ac:dyDescent="0.2">
      <c r="A40" s="14"/>
      <c r="B40" s="14"/>
      <c r="C40" s="14"/>
      <c r="D40" s="14"/>
      <c r="E40" s="14"/>
    </row>
    <row r="41" spans="1:7" ht="14.1" customHeight="1" x14ac:dyDescent="0.2">
      <c r="A41" s="14"/>
      <c r="B41" s="14"/>
      <c r="C41" s="14"/>
      <c r="D41" s="14"/>
      <c r="E41" s="14"/>
    </row>
    <row r="42" spans="1:7" ht="14.1" customHeight="1" x14ac:dyDescent="0.2">
      <c r="A42" s="14"/>
      <c r="B42" s="14"/>
      <c r="C42" s="14"/>
      <c r="D42" s="14"/>
      <c r="E42" s="14"/>
    </row>
    <row r="43" spans="1:7" ht="14.1" customHeight="1" x14ac:dyDescent="0.2">
      <c r="A43" s="14"/>
      <c r="B43" s="14"/>
      <c r="C43" s="14"/>
      <c r="D43" s="14"/>
      <c r="E43" s="14"/>
    </row>
    <row r="44" spans="1:7" ht="14.1" customHeight="1" x14ac:dyDescent="0.2">
      <c r="A44" s="14"/>
      <c r="B44" s="14"/>
      <c r="C44" s="14"/>
      <c r="D44" s="14"/>
      <c r="E44" s="14"/>
    </row>
    <row r="45" spans="1:7" ht="14.1" customHeight="1" x14ac:dyDescent="0.2">
      <c r="A45" s="38" t="s">
        <v>20</v>
      </c>
      <c r="B45" s="38"/>
      <c r="C45" s="38"/>
    </row>
    <row r="46" spans="1:7" ht="14.1" customHeight="1" x14ac:dyDescent="0.2">
      <c r="B46" s="25" t="s">
        <v>21</v>
      </c>
      <c r="C46" s="33">
        <f>SUM(F14)</f>
        <v>0</v>
      </c>
      <c r="D46" s="27" t="s">
        <v>22</v>
      </c>
      <c r="E46" s="26"/>
      <c r="F46" s="27" t="s">
        <v>23</v>
      </c>
      <c r="G46" s="26"/>
    </row>
    <row r="47" spans="1:7" ht="14.1" customHeight="1" x14ac:dyDescent="0.2">
      <c r="B47" s="25" t="s">
        <v>24</v>
      </c>
      <c r="C47" s="34">
        <f>SUM(F15:F21)</f>
        <v>95.557912882052676</v>
      </c>
      <c r="D47" s="27" t="s">
        <v>25</v>
      </c>
      <c r="E47" s="28"/>
      <c r="F47" s="27" t="s">
        <v>26</v>
      </c>
      <c r="G47" s="28"/>
    </row>
    <row r="48" spans="1:7" ht="14.1" customHeight="1" x14ac:dyDescent="0.2">
      <c r="B48" s="25" t="s">
        <v>27</v>
      </c>
      <c r="C48" s="34">
        <f>SUM(F22)</f>
        <v>4.4221971756282006</v>
      </c>
      <c r="D48" s="27" t="s">
        <v>28</v>
      </c>
      <c r="E48" s="28"/>
    </row>
    <row r="49" ht="14.1" customHeight="1" x14ac:dyDescent="0.2"/>
    <row r="50" ht="14.1" customHeight="1" x14ac:dyDescent="0.2"/>
    <row r="51" ht="14.1" customHeight="1" x14ac:dyDescent="0.2"/>
    <row r="52" ht="14.1" customHeight="1" x14ac:dyDescent="0.2"/>
    <row r="53" ht="14.1" customHeight="1" x14ac:dyDescent="0.2"/>
    <row r="54" ht="14.1" customHeight="1" x14ac:dyDescent="0.2"/>
    <row r="55" ht="14.1" customHeight="1" x14ac:dyDescent="0.2"/>
    <row r="56" ht="14.1" customHeight="1" x14ac:dyDescent="0.2"/>
    <row r="57" ht="14.1" customHeight="1" x14ac:dyDescent="0.2"/>
    <row r="58" ht="14.1" customHeight="1" x14ac:dyDescent="0.2"/>
    <row r="59" ht="14.1" customHeight="1" x14ac:dyDescent="0.2"/>
    <row r="60" ht="14.1" customHeight="1" x14ac:dyDescent="0.2"/>
  </sheetData>
  <mergeCells count="7">
    <mergeCell ref="A45:C45"/>
    <mergeCell ref="A1:G1"/>
    <mergeCell ref="A2:G2"/>
    <mergeCell ref="B4:C4"/>
    <mergeCell ref="B5:C5"/>
    <mergeCell ref="B6:C6"/>
    <mergeCell ref="B7:C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Hajduk</dc:creator>
  <cp:lastModifiedBy>Christa van IJzendoorn</cp:lastModifiedBy>
  <cp:lastPrinted>2013-02-04T21:38:18Z</cp:lastPrinted>
  <dcterms:created xsi:type="dcterms:W3CDTF">2013-02-04T20:38:04Z</dcterms:created>
  <dcterms:modified xsi:type="dcterms:W3CDTF">2021-01-29T14:33:09Z</dcterms:modified>
</cp:coreProperties>
</file>