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41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B22" i="1"/>
  <c r="B21" i="1"/>
  <c r="B16" i="1" l="1"/>
  <c r="B17" i="1"/>
  <c r="B19" i="1"/>
</calcChain>
</file>

<file path=xl/sharedStrings.xml><?xml version="1.0" encoding="utf-8"?>
<sst xmlns="http://schemas.openxmlformats.org/spreadsheetml/2006/main" count="24" uniqueCount="21">
  <si>
    <t>Raw data</t>
  </si>
  <si>
    <t>slope</t>
  </si>
  <si>
    <t>H2O2 conc [mM]</t>
  </si>
  <si>
    <t>Volume of 1:1000 dilution of working stock [uL]</t>
  </si>
  <si>
    <t>optimal condition</t>
  </si>
  <si>
    <t>activity UPO</t>
  </si>
  <si>
    <t>g/L</t>
  </si>
  <si>
    <t>UPO conc working stock</t>
  </si>
  <si>
    <t>UPO conc 1:1000 dilution</t>
  </si>
  <si>
    <t>mg/L</t>
  </si>
  <si>
    <t>UPO conc in reaction</t>
  </si>
  <si>
    <t>abs/min</t>
  </si>
  <si>
    <t>extinction factor ABTS</t>
  </si>
  <si>
    <t>mM/min</t>
  </si>
  <si>
    <t>conc per min [mM]</t>
  </si>
  <si>
    <t>conc per min [uM]</t>
  </si>
  <si>
    <t>mg</t>
  </si>
  <si>
    <t>UPO mass in reaction</t>
  </si>
  <si>
    <t>uM/min</t>
  </si>
  <si>
    <t>umol/min/mg</t>
  </si>
  <si>
    <t>1/mMcm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</si>
</sst>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F23" sqref="F23"/>
    </sheetView>
  </sheetViews>
  <sheetFormatPr defaultRowHeight="15" x14ac:dyDescent="0.25"/>
  <cols>
    <col min="1" max="1" width="23.85546875" customWidth="1"/>
    <col min="2" max="2" width="11.140625" customWidth="1"/>
  </cols>
  <sheetData>
    <row r="1" spans="1:5" s="1" customFormat="1" x14ac:dyDescent="0.25">
      <c r="A1" s="1" t="s">
        <v>0</v>
      </c>
    </row>
    <row r="2" spans="1:5" x14ac:dyDescent="0.25">
      <c r="A2" t="s">
        <v>2</v>
      </c>
      <c r="B2" t="s">
        <v>3</v>
      </c>
      <c r="C2" t="s">
        <v>1</v>
      </c>
    </row>
    <row r="3" spans="1:5" x14ac:dyDescent="0.25">
      <c r="A3">
        <v>2</v>
      </c>
      <c r="B3">
        <v>10</v>
      </c>
      <c r="C3">
        <v>0.93179999999999996</v>
      </c>
    </row>
    <row r="4" spans="1:5" x14ac:dyDescent="0.25">
      <c r="A4">
        <v>2</v>
      </c>
      <c r="B4">
        <v>10</v>
      </c>
      <c r="C4">
        <v>0.91769999999999996</v>
      </c>
    </row>
    <row r="5" spans="1:5" x14ac:dyDescent="0.25">
      <c r="A5">
        <v>2</v>
      </c>
      <c r="B5">
        <v>5</v>
      </c>
      <c r="C5">
        <v>0.42070000000000002</v>
      </c>
    </row>
    <row r="6" spans="1:5" x14ac:dyDescent="0.25">
      <c r="A6">
        <v>2</v>
      </c>
      <c r="B6">
        <v>5</v>
      </c>
      <c r="C6">
        <v>0.4259</v>
      </c>
    </row>
    <row r="7" spans="1:5" x14ac:dyDescent="0.25">
      <c r="A7">
        <v>2</v>
      </c>
      <c r="B7">
        <v>2.5</v>
      </c>
      <c r="C7">
        <v>0.2172</v>
      </c>
    </row>
    <row r="8" spans="1:5" ht="15.75" thickBot="1" x14ac:dyDescent="0.3">
      <c r="A8">
        <v>2</v>
      </c>
      <c r="B8">
        <v>2.5</v>
      </c>
      <c r="C8">
        <v>0.20050000000000001</v>
      </c>
    </row>
    <row r="9" spans="1:5" x14ac:dyDescent="0.25">
      <c r="A9" s="2">
        <v>1</v>
      </c>
      <c r="B9" s="3">
        <v>5</v>
      </c>
      <c r="C9" s="3">
        <v>0.32269999999999999</v>
      </c>
      <c r="D9" s="3" t="s">
        <v>4</v>
      </c>
      <c r="E9" s="4"/>
    </row>
    <row r="10" spans="1:5" ht="15.75" thickBot="1" x14ac:dyDescent="0.3">
      <c r="A10" s="5">
        <v>1</v>
      </c>
      <c r="B10" s="6">
        <v>5</v>
      </c>
      <c r="C10" s="6">
        <v>0.32140000000000002</v>
      </c>
      <c r="D10" s="6"/>
      <c r="E10" s="7"/>
    </row>
    <row r="12" spans="1:5" s="1" customFormat="1" x14ac:dyDescent="0.25">
      <c r="A12" s="1" t="s">
        <v>5</v>
      </c>
    </row>
    <row r="14" spans="1:5" x14ac:dyDescent="0.25">
      <c r="A14" t="s">
        <v>7</v>
      </c>
      <c r="B14">
        <v>1.66</v>
      </c>
      <c r="C14" t="s">
        <v>6</v>
      </c>
    </row>
    <row r="15" spans="1:5" x14ac:dyDescent="0.25">
      <c r="A15" t="s">
        <v>8</v>
      </c>
      <c r="B15">
        <v>1.66</v>
      </c>
      <c r="C15" t="s">
        <v>9</v>
      </c>
    </row>
    <row r="16" spans="1:5" x14ac:dyDescent="0.25">
      <c r="A16" t="s">
        <v>10</v>
      </c>
      <c r="B16">
        <f>(B15/100/2)</f>
        <v>8.3000000000000001E-3</v>
      </c>
      <c r="C16" t="s">
        <v>9</v>
      </c>
    </row>
    <row r="17" spans="1:4" x14ac:dyDescent="0.25">
      <c r="A17" t="s">
        <v>17</v>
      </c>
      <c r="B17">
        <f>B16/1000</f>
        <v>8.3000000000000002E-6</v>
      </c>
      <c r="C17" t="s">
        <v>16</v>
      </c>
    </row>
    <row r="19" spans="1:4" x14ac:dyDescent="0.25">
      <c r="A19" t="s">
        <v>1</v>
      </c>
      <c r="B19">
        <f>(C9+C10)/2</f>
        <v>0.32205</v>
      </c>
      <c r="C19" t="s">
        <v>11</v>
      </c>
    </row>
    <row r="20" spans="1:4" x14ac:dyDescent="0.25">
      <c r="A20" t="s">
        <v>12</v>
      </c>
      <c r="B20">
        <v>36.799999999999997</v>
      </c>
      <c r="C20" t="s">
        <v>20</v>
      </c>
    </row>
    <row r="21" spans="1:4" x14ac:dyDescent="0.25">
      <c r="A21" t="s">
        <v>14</v>
      </c>
      <c r="B21">
        <f>B19/B20</f>
        <v>8.7513586956521755E-3</v>
      </c>
      <c r="C21" t="s">
        <v>13</v>
      </c>
    </row>
    <row r="22" spans="1:4" x14ac:dyDescent="0.25">
      <c r="A22" t="s">
        <v>15</v>
      </c>
      <c r="B22">
        <f>B21*1000</f>
        <v>8.7513586956521756</v>
      </c>
      <c r="C22" t="s">
        <v>18</v>
      </c>
    </row>
    <row r="24" spans="1:4" x14ac:dyDescent="0.25">
      <c r="A24" s="8" t="s">
        <v>5</v>
      </c>
      <c r="B24" s="8">
        <f>B22/B16</f>
        <v>1054.3805657412261</v>
      </c>
      <c r="C24" s="8" t="s">
        <v>19</v>
      </c>
      <c r="D2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2020-09-22T08:26:26Z</dcterms:modified>
</cp:coreProperties>
</file>