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HD\PhD_Thesis Chapters\Guyana_Mangrove_Data_Paper\ESSD_Submission\Dataset\Avicennia germinans Mangrove Data\"/>
    </mc:Choice>
  </mc:AlternateContent>
  <xr:revisionPtr revIDLastSave="0" documentId="8_{6BE5395A-9FE9-4553-851C-AEB4ED847108}" xr6:coauthVersionLast="36" xr6:coauthVersionMax="36" xr10:uidLastSave="{00000000-0000-0000-0000-000000000000}"/>
  <bookViews>
    <workbookView xWindow="0" yWindow="0" windowWidth="23040" windowHeight="9060" xr2:uid="{A1BF2897-49EE-48FB-A3E9-2B108D578D11}"/>
  </bookViews>
  <sheets>
    <sheet name="Summary of All Transects_graphs" sheetId="2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82" i="2" l="1"/>
  <c r="L82" i="2"/>
  <c r="W81" i="2"/>
  <c r="L81" i="2"/>
  <c r="W80" i="2"/>
  <c r="L80" i="2"/>
  <c r="W79" i="2"/>
  <c r="L79" i="2"/>
  <c r="L78" i="2"/>
  <c r="W77" i="2"/>
  <c r="L77" i="2"/>
  <c r="L76" i="2"/>
  <c r="C76" i="2"/>
  <c r="C77" i="2" s="1"/>
  <c r="C78" i="2" s="1"/>
  <c r="C79" i="2" s="1"/>
  <c r="C80" i="2" s="1"/>
  <c r="C81" i="2" s="1"/>
  <c r="L75" i="2"/>
  <c r="W74" i="2"/>
  <c r="L74" i="2"/>
  <c r="W73" i="2"/>
  <c r="L73" i="2"/>
  <c r="W72" i="2"/>
  <c r="L72" i="2"/>
  <c r="W71" i="2"/>
  <c r="L71" i="2"/>
  <c r="W70" i="2"/>
  <c r="L70" i="2"/>
  <c r="L69" i="2"/>
  <c r="L68" i="2"/>
  <c r="C68" i="2"/>
  <c r="C69" i="2" s="1"/>
  <c r="C70" i="2" s="1"/>
  <c r="C71" i="2" s="1"/>
  <c r="C72" i="2" s="1"/>
  <c r="C73" i="2" s="1"/>
  <c r="L67" i="2"/>
  <c r="L66" i="2"/>
  <c r="W65" i="2"/>
  <c r="L65" i="2"/>
  <c r="L64" i="2"/>
  <c r="W63" i="2"/>
  <c r="L63" i="2"/>
  <c r="W62" i="2"/>
  <c r="L62" i="2"/>
  <c r="L61" i="2"/>
  <c r="L60" i="2"/>
  <c r="C60" i="2"/>
  <c r="C61" i="2" s="1"/>
  <c r="C62" i="2" s="1"/>
  <c r="C63" i="2" s="1"/>
  <c r="C64" i="2" s="1"/>
  <c r="C65" i="2" s="1"/>
  <c r="L59" i="2"/>
  <c r="L58" i="2"/>
  <c r="L57" i="2"/>
  <c r="L56" i="2"/>
  <c r="W55" i="2"/>
  <c r="L55" i="2"/>
  <c r="L54" i="2"/>
  <c r="L53" i="2"/>
  <c r="C53" i="2"/>
  <c r="C54" i="2" s="1"/>
  <c r="C55" i="2" s="1"/>
  <c r="C56" i="2" s="1"/>
  <c r="C57" i="2" s="1"/>
  <c r="C58" i="2" s="1"/>
  <c r="L52" i="2"/>
  <c r="L51" i="2"/>
  <c r="L50" i="2"/>
  <c r="L49" i="2"/>
  <c r="W48" i="2"/>
  <c r="L48" i="2"/>
  <c r="L47" i="2"/>
  <c r="L46" i="2"/>
  <c r="L45" i="2"/>
  <c r="W44" i="2"/>
  <c r="L44" i="2"/>
  <c r="L43" i="2"/>
  <c r="L42" i="2"/>
  <c r="L41" i="2"/>
  <c r="L40" i="2"/>
  <c r="L39" i="2"/>
  <c r="W38" i="2"/>
  <c r="L38" i="2"/>
  <c r="W37" i="2"/>
  <c r="L37" i="2"/>
  <c r="L36" i="2"/>
  <c r="L35" i="2"/>
  <c r="W34" i="2"/>
  <c r="L34" i="2"/>
  <c r="L33" i="2"/>
  <c r="W32" i="2"/>
  <c r="L32" i="2"/>
  <c r="W31" i="2"/>
  <c r="L31" i="2"/>
  <c r="W30" i="2"/>
  <c r="L30" i="2"/>
  <c r="L29" i="2"/>
  <c r="L28" i="2"/>
  <c r="L27" i="2"/>
  <c r="Z26" i="2"/>
  <c r="W26" i="2"/>
  <c r="L26" i="2"/>
  <c r="Z25" i="2"/>
  <c r="W25" i="2"/>
  <c r="L25" i="2"/>
  <c r="Z24" i="2"/>
  <c r="W24" i="2"/>
  <c r="L24" i="2"/>
  <c r="Z23" i="2"/>
  <c r="L23" i="2"/>
  <c r="Z22" i="2"/>
  <c r="L22" i="2"/>
  <c r="Z21" i="2"/>
  <c r="L21" i="2"/>
  <c r="Z20" i="2"/>
  <c r="L20" i="2"/>
  <c r="Z19" i="2"/>
  <c r="L19" i="2"/>
  <c r="Z18" i="2"/>
  <c r="L18" i="2"/>
  <c r="Z17" i="2"/>
  <c r="W17" i="2"/>
  <c r="L17" i="2"/>
  <c r="Z16" i="2"/>
  <c r="L16" i="2"/>
  <c r="Z15" i="2"/>
  <c r="L15" i="2"/>
  <c r="Z14" i="2"/>
  <c r="L14" i="2"/>
  <c r="Z13" i="2"/>
  <c r="L13" i="2"/>
  <c r="Z12" i="2"/>
  <c r="L12" i="2"/>
  <c r="Z11" i="2"/>
  <c r="L11" i="2"/>
  <c r="Z10" i="2"/>
  <c r="L10" i="2"/>
  <c r="Z9" i="2"/>
  <c r="L9" i="2"/>
  <c r="Z8" i="2"/>
  <c r="W8" i="2"/>
  <c r="L8" i="2"/>
  <c r="Z7" i="2"/>
  <c r="L7" i="2"/>
  <c r="Z6" i="2"/>
  <c r="L6" i="2"/>
  <c r="Z5" i="2"/>
  <c r="L5" i="2"/>
</calcChain>
</file>

<file path=xl/sharedStrings.xml><?xml version="1.0" encoding="utf-8"?>
<sst xmlns="http://schemas.openxmlformats.org/spreadsheetml/2006/main" count="41" uniqueCount="31">
  <si>
    <t>Transect #</t>
  </si>
  <si>
    <t>Quadrants</t>
  </si>
  <si>
    <t>Black Seedlings, Representative Properties</t>
  </si>
  <si>
    <r>
      <t>Tree Density/ 100m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</si>
  <si>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t>Tree Height (m)</t>
  </si>
  <si>
    <t>Root D (cm)</t>
  </si>
  <si>
    <r>
      <t>Root Density/ 100m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</si>
  <si>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t>D 0.1m (cm)</t>
  </si>
  <si>
    <t>D 0.5m (cm)</t>
  </si>
  <si>
    <t>D 1.0m (cm)</t>
  </si>
  <si>
    <t>D 1.5m (cm)</t>
  </si>
  <si>
    <t>D 2.0m (cm)</t>
  </si>
  <si>
    <t>DBH 1.3m  (cm)</t>
  </si>
  <si>
    <t>White Seedlings,  Representative Properties</t>
  </si>
  <si>
    <t>Salinity (ppt)</t>
  </si>
  <si>
    <r>
      <t>Temp. (</t>
    </r>
    <r>
      <rPr>
        <b/>
        <sz val="11"/>
        <color theme="1"/>
        <rFont val="Calibri"/>
        <family val="2"/>
      </rPr>
      <t>°</t>
    </r>
    <r>
      <rPr>
        <b/>
        <sz val="11"/>
        <color theme="1"/>
        <rFont val="Calibri"/>
        <family val="2"/>
        <scheme val="minor"/>
      </rPr>
      <t>C)</t>
    </r>
  </si>
  <si>
    <t>No. of Seedlings</t>
  </si>
  <si>
    <t>Tree Height (cm)</t>
  </si>
  <si>
    <t>Heights (m) &amp; Corresponding Diameters (cm)</t>
  </si>
  <si>
    <t>1+00 E</t>
  </si>
  <si>
    <t>2+00 E</t>
  </si>
  <si>
    <t>3+00 E</t>
  </si>
  <si>
    <t>4+00 E</t>
  </si>
  <si>
    <t>5+00 E</t>
  </si>
  <si>
    <t>1+00 W</t>
  </si>
  <si>
    <t>2+00 W</t>
  </si>
  <si>
    <t>3+00 W</t>
  </si>
  <si>
    <t>4+00 W</t>
  </si>
  <si>
    <t>5+00 W</t>
  </si>
  <si>
    <t>Survey Marks</t>
  </si>
  <si>
    <t>0+00 (MB)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</si>
</sst>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3" borderId="1" xfId="0" applyFill="1" applyBorder="1" applyAlignment="1">
      <alignment horizontal="center"/>
    </xf>
    <xf numFmtId="164" fontId="0" fillId="3" borderId="1" xfId="0" applyNumberFormat="1" applyFill="1" applyBorder="1" applyAlignment="1">
      <alignment horizontal="center"/>
    </xf>
    <xf numFmtId="0" fontId="0" fillId="4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164" fontId="0" fillId="4" borderId="1" xfId="0" applyNumberFormat="1" applyFill="1" applyBorder="1" applyAlignment="1">
      <alignment horizontal="center"/>
    </xf>
    <xf numFmtId="0" fontId="0" fillId="5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/>
    </xf>
    <xf numFmtId="164" fontId="0" fillId="5" borderId="1" xfId="0" applyNumberForma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center"/>
    </xf>
    <xf numFmtId="0" fontId="0" fillId="0" borderId="0" xfId="0" applyFill="1"/>
    <xf numFmtId="0" fontId="0" fillId="0" borderId="0" xfId="0" applyBorder="1"/>
    <xf numFmtId="0" fontId="0" fillId="0" borderId="0" xfId="0" applyFill="1" applyBorder="1"/>
    <xf numFmtId="164" fontId="0" fillId="0" borderId="0" xfId="0" applyNumberFormat="1" applyBorder="1" applyAlignment="1">
      <alignment horizontal="center"/>
    </xf>
    <xf numFmtId="0" fontId="0" fillId="0" borderId="0" xfId="0" applyFill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0" fillId="0" borderId="0" xfId="0" applyFill="1" applyBorder="1" applyAlignment="1"/>
    <xf numFmtId="0" fontId="0" fillId="7" borderId="1" xfId="0" applyFill="1" applyBorder="1" applyAlignment="1">
      <alignment horizontal="center"/>
    </xf>
    <xf numFmtId="164" fontId="0" fillId="7" borderId="1" xfId="0" applyNumberFormat="1" applyFill="1" applyBorder="1" applyAlignment="1">
      <alignment horizontal="center"/>
    </xf>
    <xf numFmtId="2" fontId="0" fillId="7" borderId="1" xfId="0" applyNumberFormat="1" applyFill="1" applyBorder="1" applyAlignment="1">
      <alignment horizontal="center"/>
    </xf>
    <xf numFmtId="164" fontId="0" fillId="3" borderId="2" xfId="0" applyNumberFormat="1" applyFill="1" applyBorder="1" applyAlignment="1">
      <alignment horizontal="center"/>
    </xf>
    <xf numFmtId="0" fontId="0" fillId="8" borderId="1" xfId="0" applyFill="1" applyBorder="1" applyAlignment="1">
      <alignment horizontal="center" vertical="center"/>
    </xf>
    <xf numFmtId="0" fontId="0" fillId="8" borderId="1" xfId="0" applyFill="1" applyBorder="1" applyAlignment="1">
      <alignment horizontal="center"/>
    </xf>
    <xf numFmtId="164" fontId="0" fillId="8" borderId="1" xfId="0" applyNumberFormat="1" applyFill="1" applyBorder="1" applyAlignment="1">
      <alignment horizontal="center"/>
    </xf>
    <xf numFmtId="0" fontId="0" fillId="9" borderId="1" xfId="0" applyFill="1" applyBorder="1" applyAlignment="1">
      <alignment horizontal="center" vertical="center"/>
    </xf>
    <xf numFmtId="0" fontId="0" fillId="9" borderId="1" xfId="0" applyFill="1" applyBorder="1" applyAlignment="1">
      <alignment horizontal="center"/>
    </xf>
    <xf numFmtId="164" fontId="0" fillId="9" borderId="1" xfId="0" applyNumberFormat="1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164" fontId="0" fillId="6" borderId="1" xfId="0" applyNumberFormat="1" applyFill="1" applyBorder="1" applyAlignment="1">
      <alignment horizontal="center"/>
    </xf>
    <xf numFmtId="1" fontId="0" fillId="6" borderId="1" xfId="0" applyNumberFormat="1" applyFill="1" applyBorder="1" applyAlignment="1">
      <alignment horizontal="center" vertical="center"/>
    </xf>
    <xf numFmtId="1" fontId="0" fillId="6" borderId="1" xfId="0" applyNumberFormat="1" applyFill="1" applyBorder="1" applyAlignment="1">
      <alignment horizontal="center"/>
    </xf>
    <xf numFmtId="1" fontId="0" fillId="10" borderId="1" xfId="0" applyNumberFormat="1" applyFill="1" applyBorder="1" applyAlignment="1">
      <alignment horizontal="center" vertical="center"/>
    </xf>
    <xf numFmtId="1" fontId="0" fillId="10" borderId="1" xfId="0" applyNumberFormat="1" applyFill="1" applyBorder="1" applyAlignment="1">
      <alignment horizontal="center"/>
    </xf>
    <xf numFmtId="164" fontId="0" fillId="10" borderId="1" xfId="0" applyNumberFormat="1" applyFill="1" applyBorder="1" applyAlignment="1">
      <alignment horizontal="center"/>
    </xf>
    <xf numFmtId="164" fontId="0" fillId="10" borderId="1" xfId="0" applyNumberFormat="1" applyFill="1" applyBorder="1" applyAlignment="1">
      <alignment horizontal="center" vertical="center"/>
    </xf>
    <xf numFmtId="1" fontId="0" fillId="5" borderId="1" xfId="0" applyNumberFormat="1" applyFill="1" applyBorder="1" applyAlignment="1">
      <alignment horizontal="center"/>
    </xf>
    <xf numFmtId="164" fontId="0" fillId="5" borderId="1" xfId="0" applyNumberFormat="1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/>
    </xf>
    <xf numFmtId="164" fontId="0" fillId="3" borderId="1" xfId="0" applyNumberFormat="1" applyFill="1" applyBorder="1" applyAlignment="1">
      <alignment horizontal="center" vertical="center"/>
    </xf>
    <xf numFmtId="164" fontId="0" fillId="6" borderId="1" xfId="0" applyNumberFormat="1" applyFill="1" applyBorder="1" applyAlignment="1">
      <alignment horizontal="center" vertical="center"/>
    </xf>
    <xf numFmtId="0" fontId="1" fillId="7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1" fillId="9" borderId="4" xfId="0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/>
    </xf>
    <xf numFmtId="0" fontId="1" fillId="10" borderId="4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HD/Data%20Collection%20Guyana/Vegetation%20Da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es"/>
      <sheetName val="Summary of All Transects (2)"/>
      <sheetName val="Sheet2"/>
      <sheetName val="Summary of All Transects"/>
      <sheetName val="Summary of All Transects_graphs"/>
      <sheetName val="Chart2"/>
      <sheetName val="Chart2 (2)"/>
      <sheetName val="Chart2 (3)"/>
      <sheetName val="Chart2 (4)"/>
      <sheetName val="Chart2 (5)"/>
      <sheetName val="Analysis_ Vm per V"/>
      <sheetName val="Analysis _Aream per V"/>
      <sheetName val="Chart1"/>
      <sheetName val="Analysis _Aream per V (2)"/>
      <sheetName val="Analysis _Aream per V (3)"/>
      <sheetName val="Sheet37 (2)"/>
      <sheetName val="Sheet3"/>
      <sheetName val="Sheet37"/>
      <sheetName val="Chart3"/>
      <sheetName val="Chart3 (2)"/>
      <sheetName val="Chart_Avicennia"/>
      <sheetName val="Chart_Avicennia (2)"/>
      <sheetName val="Chart_Laguncularia"/>
      <sheetName val="Chart_Laguncularia (2)"/>
      <sheetName val="Summary of Main Transect"/>
      <sheetName val="Main Transect-Q1"/>
      <sheetName val="Main Transect- Q2"/>
      <sheetName val="Main Transect- Q3"/>
      <sheetName val="Main Transect- Q4"/>
      <sheetName val="Main Transect- Q5"/>
      <sheetName val="Main Transect- Q6"/>
      <sheetName val="Main Transect- Q7"/>
      <sheetName val="Main Transect- Q8"/>
      <sheetName val="Summary of Transect 2- 1E"/>
      <sheetName val="Transect-100m E Q1"/>
      <sheetName val="Transect-100m E Q2"/>
      <sheetName val="Transect-100m E Q3"/>
      <sheetName val="Transect-100m E Q4"/>
      <sheetName val="Transect-100m E Q5"/>
      <sheetName val="Transect-100m E Q6"/>
      <sheetName val="Transect-100m E Q7"/>
      <sheetName val="Transect-100m E Q8"/>
      <sheetName val="Summary of Transect 3- 2E"/>
      <sheetName val="Transect-200m E Q1"/>
      <sheetName val="Transect-200m E Q2"/>
      <sheetName val="Transect-200m E Q3"/>
      <sheetName val="Transect-200m E Q4"/>
      <sheetName val="Transect-200m E Q5"/>
      <sheetName val="Transect-200m E Q6"/>
      <sheetName val="Summary of Transect 4- 3E"/>
      <sheetName val="Transect-300m E Q1"/>
      <sheetName val="Transect-300m E Q2"/>
      <sheetName val="Transect-300m E Q3"/>
      <sheetName val="Transect-300m E Q4"/>
      <sheetName val="Transect-300m E Q5"/>
      <sheetName val="Transect-300m E Q6"/>
      <sheetName val="Summary of Transect 5- 4E"/>
      <sheetName val="Transect-400m E Q1"/>
      <sheetName val="Transect-400m E Q2"/>
      <sheetName val="Transect-400m E Q3"/>
      <sheetName val="Transect-400m E Q4"/>
      <sheetName val="Transect-400m E Q5"/>
      <sheetName val="Transect-400m E Q6"/>
      <sheetName val="Summary of Transect 6- 5E"/>
      <sheetName val="Transect-500m E Q1"/>
      <sheetName val="Transect-500m E Q2"/>
      <sheetName val="Transect-500m E Q3"/>
      <sheetName val="Transect-500m E Q4"/>
      <sheetName val="Transect-500m E Q5"/>
      <sheetName val="Transect-500m E Q6"/>
      <sheetName val="Summary of Transect 7- 1W"/>
      <sheetName val="Transect-100m W Q1"/>
      <sheetName val="Transect-100m W Q2"/>
      <sheetName val="Transect-100m W Q3"/>
      <sheetName val="Transect-100m W Q4"/>
      <sheetName val="Transect-100m W Q5"/>
      <sheetName val="Transect-100m W Q6"/>
      <sheetName val="Transect-100m W Q7"/>
      <sheetName val="Summary of Transect 8- 2W"/>
      <sheetName val="Transect-200m W Q1"/>
      <sheetName val="Transect-200m W Q2"/>
      <sheetName val="Transect-200m W Q3"/>
      <sheetName val="Transect-200m W Q4"/>
      <sheetName val="Transect-200m W Q5"/>
      <sheetName val="Transect-200m W Q6"/>
      <sheetName val="Transect-200m W Q7"/>
      <sheetName val="Summary of Transect 9- 3W"/>
      <sheetName val="Transect-300m W Q1"/>
      <sheetName val="Transect-300m W Q2"/>
      <sheetName val="Transect-300m W Q3"/>
      <sheetName val="Transect-300m W Q4"/>
      <sheetName val="Transect-300m W Q5"/>
      <sheetName val="Transect-300m W Q6"/>
      <sheetName val="Transect-300m W Q7"/>
      <sheetName val="Transect-300m W Q8"/>
      <sheetName val="Summary of Transect 10- 4W"/>
      <sheetName val="Transect-400m W Q1"/>
      <sheetName val="Transect-400m W Q2"/>
      <sheetName val="Transect-400m W Q3"/>
      <sheetName val="Transect-400m W Q4"/>
      <sheetName val="Transect-400m W Q5"/>
      <sheetName val="Transect-400m W Q6"/>
      <sheetName val="Transect-400m W Q7"/>
      <sheetName val="Transect-400m W Q8"/>
      <sheetName val="Summary of Transect 11- 5W"/>
      <sheetName val="Transect-500m W Q1"/>
      <sheetName val="Transect-500m W Q2"/>
      <sheetName val="Transect-500m W Q3"/>
      <sheetName val="Transect-500m W Q4"/>
      <sheetName val="Transect-500m W Q5"/>
      <sheetName val="Transect-500m W Q6"/>
      <sheetName val="Transect-500m W Q7"/>
      <sheetName val="Transect-500m W Q8"/>
      <sheetName val="Sheet1 (2)"/>
    </sheetNames>
    <sheetDataSet>
      <sheetData sheetId="0" refreshError="1"/>
      <sheetData sheetId="1" refreshError="1"/>
      <sheetData sheetId="2">
        <row r="6">
          <cell r="T6">
            <v>1</v>
          </cell>
          <cell r="U6">
            <v>70</v>
          </cell>
          <cell r="Y6">
            <v>4.75</v>
          </cell>
          <cell r="AA6">
            <v>5.8249999999999993</v>
          </cell>
          <cell r="AB6">
            <v>8.85</v>
          </cell>
          <cell r="AG6">
            <v>103.14545693733797</v>
          </cell>
          <cell r="AH6">
            <v>48.890946588298192</v>
          </cell>
        </row>
        <row r="7">
          <cell r="T7">
            <v>6</v>
          </cell>
          <cell r="U7">
            <v>29</v>
          </cell>
          <cell r="Y7">
            <v>6.7</v>
          </cell>
          <cell r="AA7">
            <v>6.5</v>
          </cell>
          <cell r="AB7">
            <v>8.75</v>
          </cell>
          <cell r="AG7">
            <v>134.78346776459534</v>
          </cell>
          <cell r="AH7">
            <v>63.887363720418186</v>
          </cell>
        </row>
        <row r="8">
          <cell r="T8">
            <v>2</v>
          </cell>
          <cell r="U8">
            <v>37</v>
          </cell>
          <cell r="Y8">
            <v>7.8</v>
          </cell>
          <cell r="AA8">
            <v>6.9</v>
          </cell>
          <cell r="AB8">
            <v>8.5</v>
          </cell>
          <cell r="AG8">
            <v>155.92645923419445</v>
          </cell>
          <cell r="AH8">
            <v>73.909141677008165</v>
          </cell>
        </row>
        <row r="9">
          <cell r="T9">
            <v>7</v>
          </cell>
          <cell r="U9">
            <v>38</v>
          </cell>
          <cell r="Y9">
            <v>8.25</v>
          </cell>
          <cell r="AA9">
            <v>7.85</v>
          </cell>
          <cell r="AB9">
            <v>9.25</v>
          </cell>
          <cell r="AG9">
            <v>213.60430346675324</v>
          </cell>
          <cell r="AH9">
            <v>101.24843984324103</v>
          </cell>
        </row>
        <row r="10">
          <cell r="T10">
            <v>4</v>
          </cell>
          <cell r="U10">
            <v>63</v>
          </cell>
          <cell r="Y10">
            <v>6.25</v>
          </cell>
          <cell r="AA10">
            <v>7.9</v>
          </cell>
          <cell r="AB10">
            <v>9.8000000000000007</v>
          </cell>
          <cell r="AG10">
            <v>216.93925201889706</v>
          </cell>
          <cell r="AH10">
            <v>102.8292054569572</v>
          </cell>
        </row>
        <row r="11">
          <cell r="T11">
            <v>8</v>
          </cell>
          <cell r="U11">
            <v>39</v>
          </cell>
          <cell r="Y11">
            <v>9</v>
          </cell>
          <cell r="AA11">
            <v>8.4</v>
          </cell>
          <cell r="AB11">
            <v>10.5</v>
          </cell>
          <cell r="AG11">
            <v>251.98198551218792</v>
          </cell>
          <cell r="AH11">
            <v>119.43946113277707</v>
          </cell>
        </row>
        <row r="12">
          <cell r="T12">
            <v>5</v>
          </cell>
          <cell r="U12">
            <v>47</v>
          </cell>
          <cell r="Y12">
            <v>6.25</v>
          </cell>
          <cell r="AA12">
            <v>8.5</v>
          </cell>
          <cell r="AB12">
            <v>9</v>
          </cell>
          <cell r="AG12">
            <v>259.36430996740341</v>
          </cell>
          <cell r="AH12">
            <v>122.93868292454921</v>
          </cell>
        </row>
        <row r="13">
          <cell r="T13">
            <v>3</v>
          </cell>
          <cell r="U13">
            <v>50</v>
          </cell>
          <cell r="Y13">
            <v>7</v>
          </cell>
          <cell r="AA13">
            <v>8.65</v>
          </cell>
          <cell r="AB13">
            <v>11.25</v>
          </cell>
          <cell r="AG13">
            <v>270.67449668763902</v>
          </cell>
          <cell r="AH13">
            <v>128.29971142994088</v>
          </cell>
        </row>
        <row r="14">
          <cell r="T14">
            <v>1</v>
          </cell>
          <cell r="U14">
            <v>40</v>
          </cell>
          <cell r="AA14">
            <v>6.25</v>
          </cell>
          <cell r="AB14">
            <v>9.5</v>
          </cell>
          <cell r="AG14">
            <v>122.48284852815088</v>
          </cell>
          <cell r="AH14">
            <v>58.056870202343518</v>
          </cell>
        </row>
        <row r="15">
          <cell r="T15">
            <v>2</v>
          </cell>
          <cell r="U15">
            <v>31</v>
          </cell>
          <cell r="AA15">
            <v>6.55</v>
          </cell>
          <cell r="AB15">
            <v>10.75</v>
          </cell>
          <cell r="AG15">
            <v>137.3272766657239</v>
          </cell>
          <cell r="AH15">
            <v>65.093129139553128</v>
          </cell>
        </row>
        <row r="16">
          <cell r="T16">
            <v>4</v>
          </cell>
          <cell r="U16">
            <v>29</v>
          </cell>
          <cell r="AA16">
            <v>6.9249999999999998</v>
          </cell>
          <cell r="AB16">
            <v>8</v>
          </cell>
          <cell r="AG16">
            <v>157.30853747148748</v>
          </cell>
          <cell r="AH16">
            <v>74.564246761485066</v>
          </cell>
        </row>
        <row r="17">
          <cell r="T17">
            <v>3</v>
          </cell>
          <cell r="U17">
            <v>35</v>
          </cell>
          <cell r="AA17">
            <v>7.1</v>
          </cell>
          <cell r="AB17">
            <v>8.5</v>
          </cell>
          <cell r="AG17">
            <v>167.18542230801344</v>
          </cell>
          <cell r="AH17">
            <v>79.245890173998362</v>
          </cell>
        </row>
        <row r="18">
          <cell r="T18">
            <v>6</v>
          </cell>
          <cell r="U18">
            <v>35</v>
          </cell>
          <cell r="AA18">
            <v>8.5</v>
          </cell>
          <cell r="AB18">
            <v>11.8</v>
          </cell>
          <cell r="AG18">
            <v>259.36430996740341</v>
          </cell>
          <cell r="AH18">
            <v>122.93868292454921</v>
          </cell>
        </row>
        <row r="19">
          <cell r="T19">
            <v>7</v>
          </cell>
          <cell r="U19">
            <v>36</v>
          </cell>
          <cell r="AA19">
            <v>8.5</v>
          </cell>
          <cell r="AB19">
            <v>10.5</v>
          </cell>
          <cell r="AG19">
            <v>259.36430996740341</v>
          </cell>
          <cell r="AH19">
            <v>122.93868292454921</v>
          </cell>
        </row>
        <row r="20">
          <cell r="T20">
            <v>5</v>
          </cell>
          <cell r="U20">
            <v>12</v>
          </cell>
          <cell r="AA20">
            <v>8.6000000000000014</v>
          </cell>
          <cell r="AB20">
            <v>11.25</v>
          </cell>
          <cell r="AG20">
            <v>266.87276588968433</v>
          </cell>
          <cell r="AH20">
            <v>126.49769103171036</v>
          </cell>
        </row>
        <row r="21">
          <cell r="T21">
            <v>8</v>
          </cell>
          <cell r="U21">
            <v>20</v>
          </cell>
          <cell r="AA21">
            <v>8.85</v>
          </cell>
          <cell r="AB21">
            <v>10.050000000000001</v>
          </cell>
          <cell r="AG21">
            <v>286.19999127297996</v>
          </cell>
          <cell r="AH21">
            <v>135.6587958633925</v>
          </cell>
        </row>
        <row r="22">
          <cell r="T22">
            <v>3</v>
          </cell>
          <cell r="U22">
            <v>21</v>
          </cell>
          <cell r="AA22">
            <v>4.6999999999999993</v>
          </cell>
          <cell r="AB22">
            <v>5.0999999999999996</v>
          </cell>
          <cell r="AG22">
            <v>61.100787688603205</v>
          </cell>
          <cell r="AH22">
            <v>28.961773364397917</v>
          </cell>
        </row>
        <row r="23">
          <cell r="T23">
            <v>1</v>
          </cell>
          <cell r="U23">
            <v>27</v>
          </cell>
          <cell r="AA23">
            <v>6.5</v>
          </cell>
          <cell r="AB23">
            <v>8.5</v>
          </cell>
          <cell r="AG23">
            <v>134.78346776459534</v>
          </cell>
          <cell r="AH23">
            <v>63.887363720418186</v>
          </cell>
        </row>
        <row r="24">
          <cell r="T24">
            <v>2</v>
          </cell>
          <cell r="U24">
            <v>12</v>
          </cell>
          <cell r="AA24">
            <v>6.7</v>
          </cell>
          <cell r="AB24">
            <v>8.25</v>
          </cell>
          <cell r="AG24">
            <v>145.12778076845586</v>
          </cell>
          <cell r="AH24">
            <v>68.790568084248079</v>
          </cell>
        </row>
        <row r="25">
          <cell r="T25">
            <v>4</v>
          </cell>
          <cell r="U25">
            <v>19</v>
          </cell>
          <cell r="AA25">
            <v>8.0500000000000007</v>
          </cell>
          <cell r="AB25">
            <v>8.65</v>
          </cell>
          <cell r="AG25">
            <v>227.12763761685696</v>
          </cell>
          <cell r="AH25">
            <v>107.65850023039019</v>
          </cell>
        </row>
        <row r="26">
          <cell r="T26">
            <v>6</v>
          </cell>
          <cell r="U26">
            <v>20</v>
          </cell>
          <cell r="AA26">
            <v>8.6999999999999993</v>
          </cell>
          <cell r="AB26">
            <v>9</v>
          </cell>
          <cell r="AG26">
            <v>274.50800406546858</v>
          </cell>
          <cell r="AH26">
            <v>130.11679392703209</v>
          </cell>
        </row>
        <row r="27">
          <cell r="T27">
            <v>5</v>
          </cell>
          <cell r="U27">
            <v>10</v>
          </cell>
          <cell r="AA27">
            <v>9.0250000000000004</v>
          </cell>
          <cell r="AB27">
            <v>8.9499999999999993</v>
          </cell>
          <cell r="AG27">
            <v>300.20590430642818</v>
          </cell>
          <cell r="AH27">
            <v>142.29759864124696</v>
          </cell>
        </row>
        <row r="28">
          <cell r="T28">
            <v>1</v>
          </cell>
          <cell r="U28">
            <v>33</v>
          </cell>
          <cell r="AA28">
            <v>6.3</v>
          </cell>
          <cell r="AB28">
            <v>8.1</v>
          </cell>
          <cell r="AG28">
            <v>124.88750125536214</v>
          </cell>
          <cell r="AH28">
            <v>59.196675595041654</v>
          </cell>
        </row>
        <row r="29">
          <cell r="T29">
            <v>5</v>
          </cell>
          <cell r="U29">
            <v>26</v>
          </cell>
          <cell r="AA29">
            <v>8.15</v>
          </cell>
          <cell r="AB29">
            <v>11</v>
          </cell>
          <cell r="AG29">
            <v>234.07368972040649</v>
          </cell>
          <cell r="AH29">
            <v>110.95092892747267</v>
          </cell>
        </row>
        <row r="30">
          <cell r="T30">
            <v>2</v>
          </cell>
          <cell r="U30">
            <v>9</v>
          </cell>
          <cell r="AA30">
            <v>8.5</v>
          </cell>
          <cell r="AB30">
            <v>10</v>
          </cell>
          <cell r="AG30">
            <v>259.36430996740341</v>
          </cell>
          <cell r="AH30">
            <v>122.93868292454921</v>
          </cell>
        </row>
        <row r="31">
          <cell r="T31">
            <v>3</v>
          </cell>
          <cell r="U31">
            <v>19</v>
          </cell>
          <cell r="AA31">
            <v>8.5</v>
          </cell>
          <cell r="AB31">
            <v>10</v>
          </cell>
          <cell r="AG31">
            <v>259.36430996740341</v>
          </cell>
          <cell r="AH31">
            <v>122.93868292454921</v>
          </cell>
        </row>
        <row r="32">
          <cell r="T32">
            <v>6</v>
          </cell>
          <cell r="U32">
            <v>27</v>
          </cell>
          <cell r="AA32">
            <v>9.0749999999999993</v>
          </cell>
          <cell r="AB32">
            <v>10.5</v>
          </cell>
          <cell r="AG32">
            <v>304.28029030161969</v>
          </cell>
          <cell r="AH32">
            <v>144.22885760296774</v>
          </cell>
        </row>
        <row r="33">
          <cell r="T33">
            <v>4</v>
          </cell>
          <cell r="U33">
            <v>29</v>
          </cell>
          <cell r="AA33">
            <v>11.8</v>
          </cell>
          <cell r="AB33">
            <v>11</v>
          </cell>
          <cell r="AG33">
            <v>577.45764251520723</v>
          </cell>
          <cell r="AH33">
            <v>273.71492255220824</v>
          </cell>
        </row>
        <row r="34">
          <cell r="T34">
            <v>1</v>
          </cell>
          <cell r="U34">
            <v>22</v>
          </cell>
          <cell r="AA34">
            <v>4.2</v>
          </cell>
          <cell r="AB34">
            <v>7</v>
          </cell>
          <cell r="AG34">
            <v>46.436160569063887</v>
          </cell>
          <cell r="AH34">
            <v>22.010740109736282</v>
          </cell>
        </row>
        <row r="35">
          <cell r="T35">
            <v>6</v>
          </cell>
          <cell r="U35">
            <v>40</v>
          </cell>
          <cell r="AA35">
            <v>4.5999999999999996</v>
          </cell>
          <cell r="AB35">
            <v>7.5</v>
          </cell>
          <cell r="AG35">
            <v>57.977187670361516</v>
          </cell>
          <cell r="AH35">
            <v>27.481186955751358</v>
          </cell>
        </row>
        <row r="36">
          <cell r="T36">
            <v>3</v>
          </cell>
          <cell r="U36">
            <v>18</v>
          </cell>
          <cell r="AA36">
            <v>5.3</v>
          </cell>
          <cell r="AB36">
            <v>7</v>
          </cell>
          <cell r="AG36">
            <v>81.914570316870254</v>
          </cell>
          <cell r="AH36">
            <v>38.827506330196499</v>
          </cell>
        </row>
        <row r="37">
          <cell r="T37">
            <v>5</v>
          </cell>
          <cell r="U37">
            <v>30</v>
          </cell>
          <cell r="AA37">
            <v>5.3</v>
          </cell>
          <cell r="AB37">
            <v>9</v>
          </cell>
          <cell r="AG37">
            <v>81.914570316870254</v>
          </cell>
          <cell r="AH37">
            <v>38.827506330196499</v>
          </cell>
        </row>
        <row r="38">
          <cell r="T38">
            <v>2</v>
          </cell>
          <cell r="U38">
            <v>25</v>
          </cell>
          <cell r="AA38">
            <v>5.4</v>
          </cell>
          <cell r="AB38">
            <v>8.5</v>
          </cell>
          <cell r="AG38">
            <v>85.737103937145022</v>
          </cell>
          <cell r="AH38">
            <v>40.639387266206739</v>
          </cell>
        </row>
        <row r="39">
          <cell r="T39">
            <v>4</v>
          </cell>
          <cell r="U39">
            <v>21</v>
          </cell>
          <cell r="AA39">
            <v>11.1</v>
          </cell>
          <cell r="AB39">
            <v>10.75</v>
          </cell>
          <cell r="AG39">
            <v>497.41182311395454</v>
          </cell>
          <cell r="AH39">
            <v>235.77320415601443</v>
          </cell>
        </row>
        <row r="40">
          <cell r="T40">
            <v>1</v>
          </cell>
          <cell r="U40">
            <v>39</v>
          </cell>
          <cell r="AA40">
            <v>7.5</v>
          </cell>
          <cell r="AB40">
            <v>7.5</v>
          </cell>
          <cell r="AG40">
            <v>191.10740631920592</v>
          </cell>
          <cell r="AH40">
            <v>90.584910595303597</v>
          </cell>
        </row>
        <row r="41">
          <cell r="T41">
            <v>6</v>
          </cell>
          <cell r="U41">
            <v>26</v>
          </cell>
          <cell r="AA41">
            <v>7.85</v>
          </cell>
          <cell r="AB41">
            <v>9.1999999999999993</v>
          </cell>
          <cell r="AG41">
            <v>213.60430346675324</v>
          </cell>
          <cell r="AH41">
            <v>101.24843984324103</v>
          </cell>
        </row>
        <row r="42">
          <cell r="T42">
            <v>5</v>
          </cell>
          <cell r="U42">
            <v>35</v>
          </cell>
          <cell r="AA42">
            <v>8.25</v>
          </cell>
          <cell r="AB42">
            <v>10.4</v>
          </cell>
          <cell r="AG42">
            <v>241.14356112821582</v>
          </cell>
          <cell r="AH42">
            <v>114.3020479747743</v>
          </cell>
        </row>
        <row r="43">
          <cell r="T43">
            <v>2</v>
          </cell>
          <cell r="U43">
            <v>29</v>
          </cell>
          <cell r="AA43">
            <v>9</v>
          </cell>
          <cell r="AB43">
            <v>12</v>
          </cell>
          <cell r="AG43">
            <v>298.18085706636754</v>
          </cell>
          <cell r="AH43">
            <v>141.3377262494582</v>
          </cell>
        </row>
        <row r="44">
          <cell r="T44">
            <v>3</v>
          </cell>
          <cell r="U44">
            <v>27</v>
          </cell>
          <cell r="AA44">
            <v>9</v>
          </cell>
          <cell r="AB44">
            <v>11.1</v>
          </cell>
          <cell r="AG44">
            <v>298.18085706636754</v>
          </cell>
          <cell r="AH44">
            <v>141.3377262494582</v>
          </cell>
        </row>
        <row r="45">
          <cell r="T45">
            <v>4</v>
          </cell>
          <cell r="U45">
            <v>21</v>
          </cell>
          <cell r="AA45">
            <v>10</v>
          </cell>
          <cell r="AB45">
            <v>12</v>
          </cell>
          <cell r="AG45">
            <v>385.59201846734362</v>
          </cell>
          <cell r="AH45">
            <v>182.77061675352087</v>
          </cell>
        </row>
        <row r="46">
          <cell r="T46">
            <v>5</v>
          </cell>
          <cell r="U46">
            <v>31</v>
          </cell>
          <cell r="AA46">
            <v>3.8</v>
          </cell>
          <cell r="AB46">
            <v>10.4</v>
          </cell>
          <cell r="AG46">
            <v>36.37474952102886</v>
          </cell>
          <cell r="AH46">
            <v>17.24163127296768</v>
          </cell>
        </row>
        <row r="47">
          <cell r="T47">
            <v>4</v>
          </cell>
          <cell r="U47">
            <v>36</v>
          </cell>
          <cell r="AA47">
            <v>5.05</v>
          </cell>
          <cell r="AB47">
            <v>7.5</v>
          </cell>
          <cell r="AG47">
            <v>72.804629866092867</v>
          </cell>
          <cell r="AH47">
            <v>34.509394556528015</v>
          </cell>
        </row>
        <row r="48">
          <cell r="T48">
            <v>7</v>
          </cell>
          <cell r="U48">
            <v>46</v>
          </cell>
          <cell r="AA48">
            <v>5.0999999999999996</v>
          </cell>
          <cell r="AB48">
            <v>8.15</v>
          </cell>
          <cell r="AG48">
            <v>74.576030869452268</v>
          </cell>
          <cell r="AH48">
            <v>35.349038632120376</v>
          </cell>
        </row>
        <row r="49">
          <cell r="T49">
            <v>2</v>
          </cell>
          <cell r="U49">
            <v>45</v>
          </cell>
          <cell r="AA49">
            <v>7</v>
          </cell>
          <cell r="AB49">
            <v>11.8</v>
          </cell>
          <cell r="AG49">
            <v>161.49803902294028</v>
          </cell>
          <cell r="AH49">
            <v>76.550070496873687</v>
          </cell>
        </row>
        <row r="50">
          <cell r="T50">
            <v>1</v>
          </cell>
          <cell r="U50">
            <v>53</v>
          </cell>
          <cell r="AA50">
            <v>8</v>
          </cell>
          <cell r="AB50">
            <v>11.5</v>
          </cell>
          <cell r="AG50">
            <v>223.70083436316875</v>
          </cell>
          <cell r="AH50">
            <v>106.03419548814199</v>
          </cell>
        </row>
        <row r="51">
          <cell r="T51">
            <v>3</v>
          </cell>
          <cell r="U51">
            <v>46</v>
          </cell>
          <cell r="AA51">
            <v>8.4</v>
          </cell>
          <cell r="AB51">
            <v>11.1</v>
          </cell>
          <cell r="AG51">
            <v>251.98198551218792</v>
          </cell>
          <cell r="AH51">
            <v>119.43946113277707</v>
          </cell>
        </row>
        <row r="52">
          <cell r="T52">
            <v>6</v>
          </cell>
          <cell r="U52">
            <v>38</v>
          </cell>
          <cell r="AA52">
            <v>8.4499999999999993</v>
          </cell>
          <cell r="AB52">
            <v>12.25</v>
          </cell>
          <cell r="AG52">
            <v>255.65742214768298</v>
          </cell>
          <cell r="AH52">
            <v>121.18161809800172</v>
          </cell>
        </row>
        <row r="53">
          <cell r="U53">
            <v>39</v>
          </cell>
          <cell r="AA53">
            <v>4.75</v>
          </cell>
          <cell r="AB53">
            <v>8.5</v>
          </cell>
          <cell r="AG53">
            <v>62.698975303271496</v>
          </cell>
          <cell r="AH53">
            <v>29.719314293750688</v>
          </cell>
        </row>
        <row r="54">
          <cell r="U54">
            <v>43</v>
          </cell>
          <cell r="AA54">
            <v>5</v>
          </cell>
          <cell r="AB54">
            <v>10.199999999999999</v>
          </cell>
          <cell r="AG54">
            <v>71.058305407443271</v>
          </cell>
          <cell r="AH54">
            <v>33.681636763128111</v>
          </cell>
        </row>
        <row r="55">
          <cell r="U55">
            <v>50</v>
          </cell>
          <cell r="AA55">
            <v>6.1</v>
          </cell>
          <cell r="AB55">
            <v>12</v>
          </cell>
          <cell r="AG55">
            <v>115.43375761606576</v>
          </cell>
          <cell r="AH55">
            <v>54.715601110015172</v>
          </cell>
        </row>
        <row r="56">
          <cell r="U56">
            <v>51</v>
          </cell>
          <cell r="AA56">
            <v>6.9</v>
          </cell>
          <cell r="AB56">
            <v>10.5</v>
          </cell>
          <cell r="AG56">
            <v>155.92645923419445</v>
          </cell>
          <cell r="AH56">
            <v>73.909141677008165</v>
          </cell>
        </row>
        <row r="57">
          <cell r="U57">
            <v>62</v>
          </cell>
          <cell r="AA57">
            <v>6.9</v>
          </cell>
          <cell r="AB57">
            <v>8.6999999999999993</v>
          </cell>
          <cell r="AG57">
            <v>155.92645923419445</v>
          </cell>
          <cell r="AH57">
            <v>73.909141677008165</v>
          </cell>
        </row>
        <row r="58">
          <cell r="U58">
            <v>36</v>
          </cell>
          <cell r="AA58">
            <v>7.6</v>
          </cell>
          <cell r="AB58">
            <v>11.5</v>
          </cell>
          <cell r="AG58">
            <v>197.38457044021135</v>
          </cell>
          <cell r="AH58">
            <v>93.560286388660174</v>
          </cell>
        </row>
        <row r="59">
          <cell r="U59">
            <v>43</v>
          </cell>
          <cell r="AA59">
            <v>8.1</v>
          </cell>
          <cell r="AB59">
            <v>12.5</v>
          </cell>
          <cell r="AG59">
            <v>230.58522807147699</v>
          </cell>
          <cell r="AH59">
            <v>109.29739810588009</v>
          </cell>
        </row>
        <row r="60">
          <cell r="U60">
            <v>39</v>
          </cell>
          <cell r="AA60">
            <v>3.25</v>
          </cell>
          <cell r="AB60">
            <v>7.5</v>
          </cell>
          <cell r="AG60">
            <v>24.838389690636294</v>
          </cell>
          <cell r="AH60">
            <v>11.773396713361603</v>
          </cell>
        </row>
        <row r="61">
          <cell r="U61">
            <v>31</v>
          </cell>
          <cell r="AA61">
            <v>6.2</v>
          </cell>
          <cell r="AB61">
            <v>9.1</v>
          </cell>
          <cell r="AG61">
            <v>120.10573853188615</v>
          </cell>
          <cell r="AH61">
            <v>56.930120064114028</v>
          </cell>
        </row>
        <row r="62">
          <cell r="U62">
            <v>33</v>
          </cell>
          <cell r="AA62">
            <v>6.3</v>
          </cell>
          <cell r="AB62">
            <v>11.5</v>
          </cell>
          <cell r="AG62">
            <v>124.88750125536214</v>
          </cell>
          <cell r="AH62">
            <v>59.196675595041654</v>
          </cell>
        </row>
        <row r="63">
          <cell r="U63">
            <v>48</v>
          </cell>
          <cell r="AA63">
            <v>6.4</v>
          </cell>
          <cell r="AB63">
            <v>10.5</v>
          </cell>
          <cell r="AG63">
            <v>129.7798214125018</v>
          </cell>
          <cell r="AH63">
            <v>61.515635349525851</v>
          </cell>
        </row>
        <row r="64">
          <cell r="U64">
            <v>35</v>
          </cell>
          <cell r="AA64">
            <v>6.8</v>
          </cell>
          <cell r="AB64">
            <v>10.75</v>
          </cell>
          <cell r="AG64">
            <v>150.46995208654604</v>
          </cell>
          <cell r="AH64">
            <v>71.322757289022817</v>
          </cell>
        </row>
        <row r="65">
          <cell r="U65">
            <v>49</v>
          </cell>
          <cell r="AA65">
            <v>7</v>
          </cell>
          <cell r="AB65">
            <v>9.6999999999999993</v>
          </cell>
          <cell r="AG65">
            <v>161.49803902294028</v>
          </cell>
          <cell r="AH65">
            <v>76.550070496873687</v>
          </cell>
        </row>
        <row r="66">
          <cell r="U66">
            <v>41</v>
          </cell>
          <cell r="AA66">
            <v>7.2</v>
          </cell>
          <cell r="AB66">
            <v>11.75</v>
          </cell>
          <cell r="AG66">
            <v>172.98933412056724</v>
          </cell>
          <cell r="AH66">
            <v>81.996944373148864</v>
          </cell>
        </row>
        <row r="67">
          <cell r="U67">
            <v>41</v>
          </cell>
          <cell r="AA67">
            <v>7.4499999999999993</v>
          </cell>
          <cell r="AB67">
            <v>11.5</v>
          </cell>
          <cell r="AG67">
            <v>188.01363290564609</v>
          </cell>
          <cell r="AH67">
            <v>89.118461997276242</v>
          </cell>
        </row>
        <row r="68">
          <cell r="U68">
            <v>17</v>
          </cell>
          <cell r="AA68">
            <v>2.5499999999999998</v>
          </cell>
          <cell r="AB68">
            <v>7</v>
          </cell>
          <cell r="AG68">
            <v>13.743143332323049</v>
          </cell>
          <cell r="AH68">
            <v>6.5142499395211253</v>
          </cell>
        </row>
        <row r="69">
          <cell r="U69">
            <v>52</v>
          </cell>
          <cell r="AA69">
            <v>4</v>
          </cell>
          <cell r="AB69">
            <v>10.5</v>
          </cell>
          <cell r="AG69">
            <v>41.224406747994408</v>
          </cell>
          <cell r="AH69">
            <v>19.540368798549348</v>
          </cell>
        </row>
        <row r="70">
          <cell r="U70">
            <v>51</v>
          </cell>
          <cell r="AA70">
            <v>4.75</v>
          </cell>
          <cell r="AB70">
            <v>11</v>
          </cell>
          <cell r="AG70">
            <v>62.698975303271496</v>
          </cell>
          <cell r="AH70">
            <v>29.719314293750688</v>
          </cell>
        </row>
        <row r="71">
          <cell r="U71">
            <v>37</v>
          </cell>
          <cell r="AA71">
            <v>5</v>
          </cell>
          <cell r="AB71">
            <v>11</v>
          </cell>
          <cell r="AG71">
            <v>71.058305407443271</v>
          </cell>
          <cell r="AH71">
            <v>33.681636763128111</v>
          </cell>
        </row>
        <row r="72">
          <cell r="U72">
            <v>37</v>
          </cell>
          <cell r="AA72">
            <v>5.3</v>
          </cell>
          <cell r="AB72">
            <v>11.4</v>
          </cell>
          <cell r="AG72">
            <v>81.914570316870254</v>
          </cell>
          <cell r="AH72">
            <v>38.827506330196499</v>
          </cell>
        </row>
        <row r="73">
          <cell r="U73">
            <v>35</v>
          </cell>
          <cell r="AA73">
            <v>5.6</v>
          </cell>
          <cell r="AB73">
            <v>9</v>
          </cell>
          <cell r="AG73">
            <v>93.692930214288225</v>
          </cell>
          <cell r="AH73">
            <v>44.410448921572616</v>
          </cell>
        </row>
        <row r="74">
          <cell r="U74">
            <v>46</v>
          </cell>
          <cell r="AA74">
            <v>7.8</v>
          </cell>
          <cell r="AB74">
            <v>11.9</v>
          </cell>
          <cell r="AG74">
            <v>210.29980318656629</v>
          </cell>
          <cell r="AH74">
            <v>99.682106710432421</v>
          </cell>
        </row>
        <row r="75">
          <cell r="U75">
            <v>35</v>
          </cell>
          <cell r="AA75">
            <v>8</v>
          </cell>
          <cell r="AB75">
            <v>12</v>
          </cell>
          <cell r="AG75">
            <v>223.70083436316875</v>
          </cell>
          <cell r="AH75">
            <v>106.03419548814199</v>
          </cell>
        </row>
        <row r="76">
          <cell r="U76">
            <v>28</v>
          </cell>
          <cell r="AA76">
            <v>1.75</v>
          </cell>
          <cell r="AB76">
            <v>6.75</v>
          </cell>
          <cell r="AG76">
            <v>5.4845484136194669</v>
          </cell>
          <cell r="AH76">
            <v>2.5996759480556273</v>
          </cell>
        </row>
        <row r="77">
          <cell r="U77">
            <v>12</v>
          </cell>
          <cell r="AA77">
            <v>3.7</v>
          </cell>
          <cell r="AB77">
            <v>11</v>
          </cell>
          <cell r="AG77">
            <v>34.083190535128715</v>
          </cell>
          <cell r="AH77">
            <v>16.155432313651009</v>
          </cell>
        </row>
        <row r="78">
          <cell r="U78">
            <v>34</v>
          </cell>
          <cell r="AA78">
            <v>4.8</v>
          </cell>
          <cell r="AB78">
            <v>11</v>
          </cell>
          <cell r="AG78">
            <v>64.321572737153289</v>
          </cell>
          <cell r="AH78">
            <v>30.488425477410658</v>
          </cell>
        </row>
        <row r="79">
          <cell r="U79">
            <v>29</v>
          </cell>
          <cell r="AA79">
            <v>5</v>
          </cell>
          <cell r="AB79">
            <v>12</v>
          </cell>
          <cell r="AG79">
            <v>71.058305407443271</v>
          </cell>
          <cell r="AH79">
            <v>33.681636763128111</v>
          </cell>
        </row>
        <row r="80">
          <cell r="U80">
            <v>40</v>
          </cell>
          <cell r="AA80">
            <v>6.2</v>
          </cell>
          <cell r="AB80">
            <v>11</v>
          </cell>
          <cell r="AG80">
            <v>120.10573853188615</v>
          </cell>
          <cell r="AH80">
            <v>56.930120064114028</v>
          </cell>
        </row>
        <row r="81">
          <cell r="U81">
            <v>32</v>
          </cell>
          <cell r="AA81">
            <v>7.5</v>
          </cell>
          <cell r="AB81">
            <v>12</v>
          </cell>
          <cell r="AG81">
            <v>191.10740631920592</v>
          </cell>
          <cell r="AH81">
            <v>90.584910595303597</v>
          </cell>
        </row>
        <row r="82">
          <cell r="U82">
            <v>17</v>
          </cell>
          <cell r="AA82">
            <v>8.4</v>
          </cell>
          <cell r="AB82">
            <v>12.5</v>
          </cell>
          <cell r="AG82">
            <v>251.98198551218792</v>
          </cell>
          <cell r="AH82">
            <v>119.43946113277707</v>
          </cell>
        </row>
        <row r="83">
          <cell r="U83">
            <v>9</v>
          </cell>
          <cell r="AA83">
            <v>9.1</v>
          </cell>
          <cell r="AB83">
            <v>13</v>
          </cell>
          <cell r="AG83">
            <v>306.32964875649475</v>
          </cell>
          <cell r="AH83">
            <v>145.20025351057851</v>
          </cell>
        </row>
      </sheetData>
      <sheetData sheetId="3" refreshError="1"/>
      <sheetData sheetId="4">
        <row r="3">
          <cell r="K3" t="str">
            <v>Tree Height (m)</v>
          </cell>
        </row>
        <row r="4">
          <cell r="D4">
            <v>70</v>
          </cell>
          <cell r="K4">
            <v>8.85</v>
          </cell>
          <cell r="N4">
            <v>16400</v>
          </cell>
        </row>
        <row r="5">
          <cell r="D5">
            <v>37</v>
          </cell>
          <cell r="K5">
            <v>8.5</v>
          </cell>
          <cell r="N5">
            <v>14700</v>
          </cell>
        </row>
        <row r="6">
          <cell r="D6">
            <v>50</v>
          </cell>
          <cell r="K6">
            <v>11.25</v>
          </cell>
          <cell r="N6">
            <v>16066.666666666666</v>
          </cell>
        </row>
        <row r="7">
          <cell r="D7">
            <v>63</v>
          </cell>
          <cell r="K7">
            <v>9.8000000000000007</v>
          </cell>
          <cell r="N7">
            <v>14000</v>
          </cell>
        </row>
        <row r="8">
          <cell r="D8">
            <v>47</v>
          </cell>
          <cell r="K8">
            <v>9</v>
          </cell>
          <cell r="N8">
            <v>13833.333333333334</v>
          </cell>
        </row>
        <row r="9">
          <cell r="D9">
            <v>29</v>
          </cell>
          <cell r="K9">
            <v>8.75</v>
          </cell>
          <cell r="N9">
            <v>13833.333333333334</v>
          </cell>
        </row>
        <row r="10">
          <cell r="D10">
            <v>38</v>
          </cell>
          <cell r="K10">
            <v>9.25</v>
          </cell>
          <cell r="N10">
            <v>14333.333333333334</v>
          </cell>
        </row>
        <row r="11">
          <cell r="D11">
            <v>39</v>
          </cell>
          <cell r="K11">
            <v>10.5</v>
          </cell>
          <cell r="N11">
            <v>14666.666666666666</v>
          </cell>
        </row>
        <row r="12">
          <cell r="D12">
            <v>40</v>
          </cell>
          <cell r="K12">
            <v>9.5</v>
          </cell>
          <cell r="N12">
            <v>16600</v>
          </cell>
        </row>
        <row r="13">
          <cell r="D13">
            <v>31</v>
          </cell>
          <cell r="K13">
            <v>10.75</v>
          </cell>
          <cell r="N13">
            <v>15500</v>
          </cell>
        </row>
        <row r="14">
          <cell r="D14">
            <v>35</v>
          </cell>
          <cell r="K14">
            <v>8.5</v>
          </cell>
          <cell r="N14">
            <v>14333.333333333334</v>
          </cell>
        </row>
        <row r="15">
          <cell r="D15">
            <v>29</v>
          </cell>
          <cell r="K15">
            <v>8</v>
          </cell>
          <cell r="N15">
            <v>13833.333333333334</v>
          </cell>
        </row>
        <row r="16">
          <cell r="D16">
            <v>12</v>
          </cell>
          <cell r="K16">
            <v>11.25</v>
          </cell>
          <cell r="N16">
            <v>13666.666666666666</v>
          </cell>
        </row>
        <row r="17">
          <cell r="D17">
            <v>35</v>
          </cell>
          <cell r="K17">
            <v>11.8</v>
          </cell>
          <cell r="N17">
            <v>14500</v>
          </cell>
        </row>
        <row r="18">
          <cell r="D18">
            <v>36</v>
          </cell>
          <cell r="K18">
            <v>10.5</v>
          </cell>
          <cell r="N18">
            <v>15500</v>
          </cell>
        </row>
        <row r="19">
          <cell r="D19">
            <v>20</v>
          </cell>
          <cell r="K19">
            <v>10.050000000000001</v>
          </cell>
          <cell r="N19">
            <v>14666.666666666666</v>
          </cell>
        </row>
        <row r="20">
          <cell r="D20">
            <v>27</v>
          </cell>
          <cell r="K20">
            <v>8.5</v>
          </cell>
          <cell r="N20">
            <v>13333.333333333334</v>
          </cell>
        </row>
        <row r="21">
          <cell r="D21">
            <v>12</v>
          </cell>
          <cell r="K21">
            <v>8.25</v>
          </cell>
          <cell r="N21">
            <v>13666.666666666666</v>
          </cell>
        </row>
        <row r="22">
          <cell r="D22">
            <v>21</v>
          </cell>
          <cell r="K22">
            <v>5.0999999999999996</v>
          </cell>
          <cell r="N22">
            <v>14800</v>
          </cell>
        </row>
        <row r="23">
          <cell r="D23">
            <v>19</v>
          </cell>
          <cell r="K23">
            <v>8.65</v>
          </cell>
          <cell r="N23">
            <v>14166.666666666666</v>
          </cell>
        </row>
        <row r="24">
          <cell r="D24">
            <v>10</v>
          </cell>
          <cell r="K24">
            <v>8.9499999999999993</v>
          </cell>
          <cell r="N24">
            <v>16000</v>
          </cell>
        </row>
        <row r="25">
          <cell r="D25">
            <v>20</v>
          </cell>
          <cell r="K25">
            <v>9</v>
          </cell>
          <cell r="N25">
            <v>13166.666666666666</v>
          </cell>
        </row>
        <row r="26">
          <cell r="D26">
            <v>33</v>
          </cell>
          <cell r="K26">
            <v>8.1</v>
          </cell>
          <cell r="N26">
            <v>13833.333333333334</v>
          </cell>
        </row>
        <row r="27">
          <cell r="D27">
            <v>9</v>
          </cell>
          <cell r="K27">
            <v>10</v>
          </cell>
          <cell r="N27">
            <v>14033.333333333334</v>
          </cell>
        </row>
        <row r="28">
          <cell r="D28">
            <v>19</v>
          </cell>
          <cell r="K28">
            <v>10</v>
          </cell>
          <cell r="N28">
            <v>13100</v>
          </cell>
        </row>
        <row r="29">
          <cell r="D29">
            <v>29</v>
          </cell>
          <cell r="K29">
            <v>11</v>
          </cell>
          <cell r="N29">
            <v>13433.333333333334</v>
          </cell>
        </row>
        <row r="30">
          <cell r="D30">
            <v>26</v>
          </cell>
          <cell r="K30">
            <v>11</v>
          </cell>
          <cell r="N30">
            <v>14966.666666666666</v>
          </cell>
        </row>
        <row r="31">
          <cell r="D31">
            <v>27</v>
          </cell>
          <cell r="K31">
            <v>10.5</v>
          </cell>
          <cell r="N31">
            <v>12666.666666666668</v>
          </cell>
        </row>
        <row r="32">
          <cell r="D32">
            <v>22</v>
          </cell>
          <cell r="K32">
            <v>7</v>
          </cell>
          <cell r="N32">
            <v>14000</v>
          </cell>
        </row>
        <row r="33">
          <cell r="D33">
            <v>25</v>
          </cell>
          <cell r="K33">
            <v>8.5</v>
          </cell>
          <cell r="N33">
            <v>12966.666666666666</v>
          </cell>
        </row>
        <row r="34">
          <cell r="D34">
            <v>18</v>
          </cell>
          <cell r="K34">
            <v>7</v>
          </cell>
          <cell r="N34">
            <v>13166.666666666666</v>
          </cell>
        </row>
        <row r="35">
          <cell r="D35">
            <v>21</v>
          </cell>
          <cell r="K35">
            <v>10.75</v>
          </cell>
          <cell r="N35">
            <v>12833.333333333334</v>
          </cell>
        </row>
        <row r="36">
          <cell r="D36">
            <v>30</v>
          </cell>
          <cell r="K36">
            <v>9</v>
          </cell>
          <cell r="N36">
            <v>12566.666666666668</v>
          </cell>
        </row>
        <row r="37">
          <cell r="D37">
            <v>40</v>
          </cell>
          <cell r="K37">
            <v>7.5</v>
          </cell>
          <cell r="N37">
            <v>14233.333333333334</v>
          </cell>
        </row>
        <row r="38">
          <cell r="D38">
            <v>39</v>
          </cell>
          <cell r="K38">
            <v>7.5</v>
          </cell>
          <cell r="N38">
            <v>12866.666666666666</v>
          </cell>
        </row>
        <row r="39">
          <cell r="D39">
            <v>29</v>
          </cell>
          <cell r="K39">
            <v>12</v>
          </cell>
          <cell r="N39">
            <v>11800</v>
          </cell>
        </row>
        <row r="40">
          <cell r="D40">
            <v>27</v>
          </cell>
          <cell r="K40">
            <v>11.1</v>
          </cell>
          <cell r="N40">
            <v>12166.666666666668</v>
          </cell>
        </row>
        <row r="41">
          <cell r="D41">
            <v>21</v>
          </cell>
          <cell r="K41">
            <v>12</v>
          </cell>
          <cell r="N41">
            <v>12733.333333333332</v>
          </cell>
        </row>
        <row r="42">
          <cell r="D42">
            <v>35</v>
          </cell>
          <cell r="K42">
            <v>10.4</v>
          </cell>
          <cell r="N42">
            <v>12400</v>
          </cell>
        </row>
        <row r="43">
          <cell r="D43">
            <v>26</v>
          </cell>
          <cell r="K43">
            <v>9.1999999999999993</v>
          </cell>
          <cell r="N43">
            <v>12466.666666666668</v>
          </cell>
        </row>
        <row r="44">
          <cell r="D44">
            <v>53</v>
          </cell>
          <cell r="K44">
            <v>11.5</v>
          </cell>
          <cell r="N44">
            <v>13533.333333333334</v>
          </cell>
        </row>
        <row r="45">
          <cell r="D45">
            <v>45</v>
          </cell>
          <cell r="K45">
            <v>11.8</v>
          </cell>
          <cell r="N45">
            <v>12466.666666666668</v>
          </cell>
        </row>
        <row r="46">
          <cell r="D46">
            <v>46</v>
          </cell>
          <cell r="K46">
            <v>11.1</v>
          </cell>
          <cell r="N46">
            <v>13500</v>
          </cell>
        </row>
        <row r="47">
          <cell r="D47">
            <v>36</v>
          </cell>
          <cell r="K47">
            <v>7.5</v>
          </cell>
          <cell r="N47">
            <v>13066.666666666666</v>
          </cell>
        </row>
        <row r="48">
          <cell r="D48">
            <v>31</v>
          </cell>
          <cell r="K48">
            <v>10.4</v>
          </cell>
          <cell r="N48">
            <v>11400</v>
          </cell>
        </row>
        <row r="49">
          <cell r="D49">
            <v>38</v>
          </cell>
          <cell r="K49">
            <v>12.25</v>
          </cell>
          <cell r="N49">
            <v>14266.666666666666</v>
          </cell>
        </row>
        <row r="50">
          <cell r="D50">
            <v>46</v>
          </cell>
          <cell r="K50">
            <v>8.15</v>
          </cell>
          <cell r="N50">
            <v>13866.666666666666</v>
          </cell>
        </row>
        <row r="51">
          <cell r="D51">
            <v>39</v>
          </cell>
          <cell r="K51">
            <v>8.5</v>
          </cell>
          <cell r="N51">
            <v>12500</v>
          </cell>
        </row>
        <row r="52">
          <cell r="D52">
            <v>43</v>
          </cell>
          <cell r="K52">
            <v>12.5</v>
          </cell>
          <cell r="N52">
            <v>11933.333333333332</v>
          </cell>
        </row>
        <row r="53">
          <cell r="D53">
            <v>51</v>
          </cell>
          <cell r="K53">
            <v>10.5</v>
          </cell>
          <cell r="M53">
            <v>0.22333333333333338</v>
          </cell>
          <cell r="N53">
            <v>13533.333333333334</v>
          </cell>
          <cell r="O53">
            <v>0</v>
          </cell>
        </row>
        <row r="54">
          <cell r="D54">
            <v>36</v>
          </cell>
          <cell r="J54">
            <v>7.6</v>
          </cell>
          <cell r="K54">
            <v>11.5</v>
          </cell>
          <cell r="M54">
            <v>0.23333333333333331</v>
          </cell>
          <cell r="N54">
            <v>7000</v>
          </cell>
          <cell r="O54">
            <v>6</v>
          </cell>
          <cell r="P54">
            <v>4.5333333333333332</v>
          </cell>
          <cell r="Q54">
            <v>4.2</v>
          </cell>
          <cell r="R54">
            <v>3.9</v>
          </cell>
          <cell r="S54">
            <v>3.7666666666666671</v>
          </cell>
        </row>
        <row r="55">
          <cell r="D55">
            <v>43</v>
          </cell>
          <cell r="J55">
            <v>5</v>
          </cell>
          <cell r="K55">
            <v>10.199999999999999</v>
          </cell>
          <cell r="M55">
            <v>0.29666666666666669</v>
          </cell>
          <cell r="N55">
            <v>12166.666666666668</v>
          </cell>
          <cell r="O55">
            <v>7</v>
          </cell>
        </row>
        <row r="56">
          <cell r="D56">
            <v>50</v>
          </cell>
          <cell r="J56">
            <v>6.1</v>
          </cell>
          <cell r="K56">
            <v>12</v>
          </cell>
          <cell r="M56">
            <v>0.28666666666666668</v>
          </cell>
          <cell r="N56">
            <v>9833.3333333333321</v>
          </cell>
          <cell r="O56">
            <v>3</v>
          </cell>
        </row>
        <row r="57">
          <cell r="D57">
            <v>62</v>
          </cell>
          <cell r="J57">
            <v>6.9</v>
          </cell>
          <cell r="K57">
            <v>8.6999999999999993</v>
          </cell>
          <cell r="M57">
            <v>0.23333333333333336</v>
          </cell>
          <cell r="N57">
            <v>10000</v>
          </cell>
          <cell r="O57">
            <v>0</v>
          </cell>
        </row>
        <row r="58">
          <cell r="D58">
            <v>41</v>
          </cell>
          <cell r="J58">
            <v>7.4499999999999993</v>
          </cell>
          <cell r="K58">
            <v>11.5</v>
          </cell>
          <cell r="M58">
            <v>0.27666666666666667</v>
          </cell>
          <cell r="N58">
            <v>14833.333333333334</v>
          </cell>
          <cell r="O58">
            <v>0</v>
          </cell>
        </row>
        <row r="59">
          <cell r="D59">
            <v>35</v>
          </cell>
          <cell r="J59">
            <v>6.8</v>
          </cell>
          <cell r="K59">
            <v>10.75</v>
          </cell>
          <cell r="M59">
            <v>0.26</v>
          </cell>
          <cell r="N59">
            <v>12500</v>
          </cell>
          <cell r="O59">
            <v>0</v>
          </cell>
        </row>
        <row r="60">
          <cell r="D60">
            <v>48</v>
          </cell>
          <cell r="K60">
            <v>10.5</v>
          </cell>
          <cell r="N60">
            <v>12500</v>
          </cell>
        </row>
        <row r="61">
          <cell r="D61">
            <v>33</v>
          </cell>
          <cell r="K61">
            <v>11.5</v>
          </cell>
          <cell r="N61">
            <v>12500</v>
          </cell>
        </row>
        <row r="62">
          <cell r="D62">
            <v>39</v>
          </cell>
          <cell r="K62">
            <v>7.5</v>
          </cell>
          <cell r="M62">
            <v>0.27999999999999997</v>
          </cell>
          <cell r="N62">
            <v>9500</v>
          </cell>
        </row>
        <row r="63">
          <cell r="D63">
            <v>49</v>
          </cell>
          <cell r="J63">
            <v>7</v>
          </cell>
          <cell r="K63">
            <v>9.6999999999999993</v>
          </cell>
          <cell r="M63">
            <v>0.27999999999999997</v>
          </cell>
          <cell r="N63">
            <v>11333.333333333332</v>
          </cell>
          <cell r="O63">
            <v>1</v>
          </cell>
        </row>
        <row r="64">
          <cell r="D64">
            <v>41</v>
          </cell>
          <cell r="J64">
            <v>7.2</v>
          </cell>
          <cell r="K64">
            <v>11.75</v>
          </cell>
          <cell r="M64">
            <v>0.22333333333333338</v>
          </cell>
          <cell r="N64">
            <v>12666.666666666668</v>
          </cell>
          <cell r="O64">
            <v>2</v>
          </cell>
          <cell r="P64">
            <v>3</v>
          </cell>
          <cell r="Q64">
            <v>3.2</v>
          </cell>
        </row>
        <row r="65">
          <cell r="D65">
            <v>31</v>
          </cell>
          <cell r="J65">
            <v>6.2</v>
          </cell>
          <cell r="K65">
            <v>9.1</v>
          </cell>
          <cell r="M65">
            <v>0.3</v>
          </cell>
          <cell r="N65">
            <v>13000</v>
          </cell>
          <cell r="O65">
            <v>0</v>
          </cell>
        </row>
        <row r="66">
          <cell r="D66">
            <v>46</v>
          </cell>
          <cell r="J66">
            <v>7.8</v>
          </cell>
          <cell r="K66">
            <v>11.9</v>
          </cell>
          <cell r="M66">
            <v>0.31</v>
          </cell>
          <cell r="N66">
            <v>15333.333333333334</v>
          </cell>
          <cell r="O66">
            <v>0</v>
          </cell>
        </row>
        <row r="67">
          <cell r="D67">
            <v>35</v>
          </cell>
          <cell r="J67">
            <v>8</v>
          </cell>
          <cell r="K67">
            <v>12</v>
          </cell>
          <cell r="M67">
            <v>0.28333333333333327</v>
          </cell>
          <cell r="N67">
            <v>15500</v>
          </cell>
          <cell r="O67">
            <v>0</v>
          </cell>
        </row>
        <row r="68">
          <cell r="D68">
            <v>35</v>
          </cell>
          <cell r="J68">
            <v>5.6</v>
          </cell>
          <cell r="K68">
            <v>9</v>
          </cell>
          <cell r="M68">
            <v>0.29666666666666658</v>
          </cell>
          <cell r="N68">
            <v>13000</v>
          </cell>
          <cell r="O68">
            <v>0</v>
          </cell>
        </row>
        <row r="69">
          <cell r="D69">
            <v>37</v>
          </cell>
          <cell r="J69">
            <v>5</v>
          </cell>
          <cell r="K69">
            <v>11</v>
          </cell>
          <cell r="M69">
            <v>0.26</v>
          </cell>
          <cell r="N69">
            <v>12333.333333333332</v>
          </cell>
          <cell r="O69">
            <v>4</v>
          </cell>
          <cell r="P69">
            <v>5.5</v>
          </cell>
          <cell r="Q69">
            <v>4.8</v>
          </cell>
        </row>
        <row r="70">
          <cell r="D70">
            <v>52</v>
          </cell>
          <cell r="J70">
            <v>4</v>
          </cell>
          <cell r="K70">
            <v>10.5</v>
          </cell>
          <cell r="M70">
            <v>0.29333333333333339</v>
          </cell>
          <cell r="N70">
            <v>11666.666666666668</v>
          </cell>
          <cell r="O70">
            <v>8</v>
          </cell>
          <cell r="P70">
            <v>3</v>
          </cell>
          <cell r="Q70">
            <v>2.4</v>
          </cell>
        </row>
        <row r="71">
          <cell r="D71">
            <v>51</v>
          </cell>
          <cell r="J71">
            <v>4.75</v>
          </cell>
          <cell r="K71">
            <v>11</v>
          </cell>
          <cell r="M71">
            <v>0.31</v>
          </cell>
          <cell r="N71">
            <v>12333.333333333332</v>
          </cell>
          <cell r="O71">
            <v>13</v>
          </cell>
          <cell r="P71">
            <v>3.2</v>
          </cell>
          <cell r="Q71">
            <v>3</v>
          </cell>
        </row>
        <row r="72">
          <cell r="D72">
            <v>37</v>
          </cell>
          <cell r="J72">
            <v>5.3</v>
          </cell>
          <cell r="K72">
            <v>11.4</v>
          </cell>
          <cell r="M72">
            <v>0.27999999999999997</v>
          </cell>
          <cell r="N72">
            <v>11833.333333333332</v>
          </cell>
          <cell r="O72">
            <v>11</v>
          </cell>
          <cell r="P72">
            <v>3.2</v>
          </cell>
          <cell r="Q72">
            <v>3.4</v>
          </cell>
        </row>
        <row r="73">
          <cell r="D73">
            <v>17</v>
          </cell>
          <cell r="J73">
            <v>2.5499999999999998</v>
          </cell>
          <cell r="K73">
            <v>7</v>
          </cell>
          <cell r="M73">
            <v>0.21333333333333335</v>
          </cell>
          <cell r="N73">
            <v>8166.666666666667</v>
          </cell>
          <cell r="O73">
            <v>76</v>
          </cell>
          <cell r="P73">
            <v>3</v>
          </cell>
          <cell r="Q73">
            <v>2.5</v>
          </cell>
        </row>
        <row r="74">
          <cell r="D74">
            <v>32</v>
          </cell>
          <cell r="J74">
            <v>7.5</v>
          </cell>
          <cell r="K74">
            <v>12</v>
          </cell>
          <cell r="M74">
            <v>0.27333333333333337</v>
          </cell>
          <cell r="N74">
            <v>16000</v>
          </cell>
          <cell r="O74">
            <v>0</v>
          </cell>
        </row>
        <row r="75">
          <cell r="D75">
            <v>40</v>
          </cell>
          <cell r="J75">
            <v>6.2</v>
          </cell>
          <cell r="K75">
            <v>11</v>
          </cell>
          <cell r="M75">
            <v>0.28999999999999998</v>
          </cell>
          <cell r="N75">
            <v>15500</v>
          </cell>
          <cell r="O75">
            <v>4</v>
          </cell>
        </row>
        <row r="76">
          <cell r="D76">
            <v>17</v>
          </cell>
          <cell r="J76">
            <v>8.4</v>
          </cell>
          <cell r="K76">
            <v>12.5</v>
          </cell>
          <cell r="M76">
            <v>0.26</v>
          </cell>
          <cell r="N76">
            <v>12000</v>
          </cell>
          <cell r="O76">
            <v>12</v>
          </cell>
          <cell r="P76">
            <v>3.6</v>
          </cell>
          <cell r="Q76">
            <v>3.2</v>
          </cell>
        </row>
        <row r="77">
          <cell r="D77">
            <v>9</v>
          </cell>
          <cell r="J77">
            <v>9.1</v>
          </cell>
          <cell r="K77">
            <v>13</v>
          </cell>
          <cell r="M77">
            <v>0.24333333333333332</v>
          </cell>
          <cell r="N77">
            <v>11666.666666666668</v>
          </cell>
          <cell r="O77">
            <v>0</v>
          </cell>
        </row>
        <row r="78">
          <cell r="D78">
            <v>29</v>
          </cell>
          <cell r="J78">
            <v>5</v>
          </cell>
          <cell r="K78">
            <v>12</v>
          </cell>
          <cell r="M78">
            <v>0.25</v>
          </cell>
          <cell r="N78">
            <v>13166.666666666666</v>
          </cell>
          <cell r="O78">
            <v>41</v>
          </cell>
          <cell r="P78">
            <v>2.5</v>
          </cell>
          <cell r="Q78">
            <v>2.2000000000000002</v>
          </cell>
        </row>
        <row r="79">
          <cell r="D79">
            <v>34</v>
          </cell>
          <cell r="J79">
            <v>4.8</v>
          </cell>
          <cell r="K79">
            <v>11</v>
          </cell>
          <cell r="M79">
            <v>0.27333333333333337</v>
          </cell>
          <cell r="N79">
            <v>12833.333333333334</v>
          </cell>
          <cell r="O79">
            <v>1</v>
          </cell>
          <cell r="P79">
            <v>4.8</v>
          </cell>
          <cell r="Q79">
            <v>4.8</v>
          </cell>
        </row>
        <row r="80">
          <cell r="D80">
            <v>12</v>
          </cell>
          <cell r="J80">
            <v>3.7</v>
          </cell>
          <cell r="K80">
            <v>11</v>
          </cell>
          <cell r="M80">
            <v>0.26666666666666666</v>
          </cell>
          <cell r="N80">
            <v>12833.333333333334</v>
          </cell>
          <cell r="O80">
            <v>1</v>
          </cell>
          <cell r="P80">
            <v>3.3</v>
          </cell>
          <cell r="Q80">
            <v>3.2</v>
          </cell>
        </row>
        <row r="81">
          <cell r="D81">
            <v>28</v>
          </cell>
          <cell r="J81">
            <v>1.75</v>
          </cell>
          <cell r="K81">
            <v>6.75</v>
          </cell>
          <cell r="M81">
            <v>0.33</v>
          </cell>
          <cell r="N81">
            <v>13500</v>
          </cell>
          <cell r="O81">
            <v>8</v>
          </cell>
          <cell r="P81">
            <v>2.4500000000000002</v>
          </cell>
          <cell r="Q81">
            <v>2.25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>
        <row r="17">
          <cell r="O17">
            <v>0</v>
          </cell>
        </row>
      </sheetData>
      <sheetData sheetId="26">
        <row r="17">
          <cell r="O17">
            <v>133.33333333333331</v>
          </cell>
        </row>
      </sheetData>
      <sheetData sheetId="27">
        <row r="17">
          <cell r="O17">
            <v>400</v>
          </cell>
        </row>
      </sheetData>
      <sheetData sheetId="28">
        <row r="17">
          <cell r="O17">
            <v>66.666666666666657</v>
          </cell>
        </row>
      </sheetData>
      <sheetData sheetId="29">
        <row r="17">
          <cell r="O17">
            <v>66.666666666666657</v>
          </cell>
        </row>
      </sheetData>
      <sheetData sheetId="30">
        <row r="17">
          <cell r="O17">
            <v>100</v>
          </cell>
        </row>
      </sheetData>
      <sheetData sheetId="31">
        <row r="17">
          <cell r="O17">
            <v>0</v>
          </cell>
        </row>
      </sheetData>
      <sheetData sheetId="32">
        <row r="17">
          <cell r="O17">
            <v>0</v>
          </cell>
        </row>
      </sheetData>
      <sheetData sheetId="33" refreshError="1"/>
      <sheetData sheetId="34">
        <row r="17">
          <cell r="N17">
            <v>166.66666666666669</v>
          </cell>
        </row>
      </sheetData>
      <sheetData sheetId="35">
        <row r="17">
          <cell r="N17">
            <v>66.666666666666657</v>
          </cell>
        </row>
      </sheetData>
      <sheetData sheetId="36">
        <row r="17">
          <cell r="N17">
            <v>266.66666666666663</v>
          </cell>
        </row>
      </sheetData>
      <sheetData sheetId="37">
        <row r="17">
          <cell r="N17">
            <v>466.66666666666669</v>
          </cell>
        </row>
      </sheetData>
      <sheetData sheetId="38">
        <row r="17">
          <cell r="N17">
            <v>500</v>
          </cell>
        </row>
      </sheetData>
      <sheetData sheetId="39">
        <row r="17">
          <cell r="N17">
            <v>166.66666666666669</v>
          </cell>
        </row>
      </sheetData>
      <sheetData sheetId="40">
        <row r="17">
          <cell r="N17">
            <v>166.66666666666669</v>
          </cell>
        </row>
      </sheetData>
      <sheetData sheetId="41">
        <row r="17">
          <cell r="N17">
            <v>0</v>
          </cell>
        </row>
      </sheetData>
      <sheetData sheetId="42" refreshError="1"/>
      <sheetData sheetId="43">
        <row r="17">
          <cell r="N17">
            <v>266.66666666666663</v>
          </cell>
        </row>
      </sheetData>
      <sheetData sheetId="44">
        <row r="17">
          <cell r="N17">
            <v>1200</v>
          </cell>
        </row>
      </sheetData>
      <sheetData sheetId="45">
        <row r="17">
          <cell r="N17">
            <v>1866.6666666666667</v>
          </cell>
        </row>
      </sheetData>
      <sheetData sheetId="46">
        <row r="17">
          <cell r="N17">
            <v>1533.3333333333335</v>
          </cell>
        </row>
      </sheetData>
      <sheetData sheetId="47">
        <row r="17">
          <cell r="N17">
            <v>866.66666666666663</v>
          </cell>
        </row>
      </sheetData>
      <sheetData sheetId="48">
        <row r="17">
          <cell r="N17">
            <v>133.33333333333331</v>
          </cell>
        </row>
      </sheetData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83C148-3D39-4625-81B1-9672DCF00014}">
  <dimension ref="A1:AJ114"/>
  <sheetViews>
    <sheetView tabSelected="1" zoomScaleNormal="100" workbookViewId="0">
      <selection activeCell="I15" sqref="I15"/>
    </sheetView>
  </sheetViews>
  <sheetFormatPr defaultRowHeight="14.4" x14ac:dyDescent="0.3"/>
  <cols>
    <col min="2" max="2" width="13.6640625" bestFit="1" customWidth="1"/>
    <col min="3" max="3" width="13.44140625" bestFit="1" customWidth="1"/>
    <col min="4" max="4" width="24.33203125" bestFit="1" customWidth="1"/>
    <col min="5" max="5" width="14.44140625" bestFit="1" customWidth="1"/>
    <col min="6" max="6" width="14.88671875" bestFit="1" customWidth="1"/>
    <col min="7" max="8" width="14.44140625" bestFit="1" customWidth="1"/>
    <col min="9" max="9" width="14.88671875" bestFit="1" customWidth="1"/>
    <col min="10" max="10" width="18.44140625" bestFit="1" customWidth="1"/>
    <col min="11" max="11" width="18.88671875" bestFit="1" customWidth="1"/>
    <col min="12" max="12" width="20.109375" customWidth="1"/>
    <col min="13" max="13" width="14.6640625" bestFit="1" customWidth="1"/>
    <col min="14" max="14" width="24.5546875" bestFit="1" customWidth="1"/>
    <col min="15" max="15" width="24.33203125" bestFit="1" customWidth="1"/>
    <col min="16" max="16" width="14.44140625" bestFit="1" customWidth="1"/>
    <col min="17" max="17" width="14.88671875" bestFit="1" customWidth="1"/>
    <col min="18" max="19" width="14.44140625" bestFit="1" customWidth="1"/>
    <col min="20" max="20" width="14.88671875" bestFit="1" customWidth="1"/>
    <col min="21" max="21" width="18.44140625" bestFit="1" customWidth="1"/>
    <col min="22" max="22" width="18.88671875" bestFit="1" customWidth="1"/>
    <col min="23" max="23" width="20.109375" customWidth="1"/>
    <col min="24" max="24" width="15.88671875" bestFit="1" customWidth="1"/>
    <col min="25" max="25" width="13.44140625" bestFit="1" customWidth="1"/>
    <col min="26" max="26" width="15.5546875" bestFit="1" customWidth="1"/>
    <col min="27" max="27" width="20.33203125" customWidth="1"/>
    <col min="28" max="28" width="36.88671875" customWidth="1"/>
    <col min="29" max="29" width="20.88671875" customWidth="1"/>
    <col min="35" max="35" width="27.109375" customWidth="1"/>
    <col min="36" max="36" width="17.5546875" customWidth="1"/>
  </cols>
  <sheetData>
    <row r="1" spans="1:36" x14ac:dyDescent="0.3">
      <c r="A1" s="1" t="s">
        <v>29</v>
      </c>
      <c r="B1" s="1" t="s">
        <v>0</v>
      </c>
      <c r="C1" s="1" t="s">
        <v>1</v>
      </c>
      <c r="D1" s="2" t="s">
        <v>2</v>
      </c>
      <c r="E1" s="2"/>
      <c r="F1" s="2"/>
      <c r="G1" s="2"/>
      <c r="H1" s="2"/>
      <c r="I1" s="2"/>
      <c r="J1" s="2"/>
      <c r="K1" s="2"/>
      <c r="L1" s="2"/>
      <c r="M1" s="2"/>
      <c r="N1" s="2"/>
      <c r="O1" s="2" t="s">
        <v>13</v>
      </c>
      <c r="P1" s="2"/>
      <c r="Q1" s="2"/>
      <c r="R1" s="2"/>
      <c r="S1" s="2"/>
      <c r="T1" s="2"/>
      <c r="U1" s="2"/>
      <c r="V1" s="2"/>
      <c r="W1" s="4"/>
      <c r="X1" s="16" t="s">
        <v>14</v>
      </c>
      <c r="Y1" s="16" t="s">
        <v>15</v>
      </c>
      <c r="Z1" s="1" t="s">
        <v>16</v>
      </c>
      <c r="AB1" s="17"/>
      <c r="AC1" s="18"/>
      <c r="AI1" s="17"/>
      <c r="AJ1" s="18"/>
    </row>
    <row r="2" spans="1:36" ht="16.2" customHeight="1" x14ac:dyDescent="0.3">
      <c r="A2" s="1"/>
      <c r="B2" s="1"/>
      <c r="C2" s="1"/>
      <c r="D2" s="3" t="s">
        <v>3</v>
      </c>
      <c r="E2" s="28" t="s">
        <v>18</v>
      </c>
      <c r="F2" s="29"/>
      <c r="G2" s="29"/>
      <c r="H2" s="29"/>
      <c r="I2" s="29"/>
      <c r="J2" s="30"/>
      <c r="K2" s="3" t="s">
        <v>4</v>
      </c>
      <c r="L2" s="3" t="s">
        <v>17</v>
      </c>
      <c r="M2" s="3" t="s">
        <v>5</v>
      </c>
      <c r="N2" s="3" t="s">
        <v>6</v>
      </c>
      <c r="O2" s="3" t="s">
        <v>3</v>
      </c>
      <c r="P2" s="28" t="s">
        <v>18</v>
      </c>
      <c r="Q2" s="29"/>
      <c r="R2" s="29"/>
      <c r="S2" s="29"/>
      <c r="T2" s="29"/>
      <c r="U2" s="30"/>
      <c r="V2" s="3" t="s">
        <v>4</v>
      </c>
      <c r="W2" s="3" t="s">
        <v>17</v>
      </c>
      <c r="X2" s="16"/>
      <c r="Y2" s="16"/>
      <c r="Z2" s="1"/>
      <c r="AB2" s="17"/>
      <c r="AC2" s="18"/>
      <c r="AI2" s="17"/>
      <c r="AJ2" s="18"/>
    </row>
    <row r="3" spans="1:36" x14ac:dyDescent="0.3">
      <c r="A3" s="1"/>
      <c r="B3" s="1"/>
      <c r="C3" s="1"/>
      <c r="D3" s="27"/>
      <c r="E3" s="4">
        <v>0.1</v>
      </c>
      <c r="F3" s="4">
        <v>0.5</v>
      </c>
      <c r="G3" s="4">
        <v>1</v>
      </c>
      <c r="H3" s="4">
        <v>1.5</v>
      </c>
      <c r="I3" s="4">
        <v>2</v>
      </c>
      <c r="J3" s="4">
        <v>1.3</v>
      </c>
      <c r="K3" s="27"/>
      <c r="L3" s="27"/>
      <c r="M3" s="27"/>
      <c r="N3" s="27"/>
      <c r="O3" s="27"/>
      <c r="P3" s="4">
        <v>0.1</v>
      </c>
      <c r="Q3" s="4">
        <v>0.5</v>
      </c>
      <c r="R3" s="4">
        <v>1</v>
      </c>
      <c r="S3" s="4">
        <v>1.5</v>
      </c>
      <c r="T3" s="4">
        <v>2</v>
      </c>
      <c r="U3" s="4">
        <v>1.3</v>
      </c>
      <c r="V3" s="27"/>
      <c r="W3" s="27"/>
      <c r="X3" s="16"/>
      <c r="Y3" s="16"/>
      <c r="Z3" s="1"/>
      <c r="AB3" s="17"/>
      <c r="AC3" s="18"/>
      <c r="AI3" s="17"/>
      <c r="AJ3" s="18"/>
    </row>
    <row r="4" spans="1:36" x14ac:dyDescent="0.3">
      <c r="A4" s="1"/>
      <c r="B4" s="1"/>
      <c r="C4" s="1"/>
      <c r="D4" s="5"/>
      <c r="E4" s="4" t="s">
        <v>7</v>
      </c>
      <c r="F4" s="4" t="s">
        <v>8</v>
      </c>
      <c r="G4" s="4" t="s">
        <v>9</v>
      </c>
      <c r="H4" s="4" t="s">
        <v>10</v>
      </c>
      <c r="I4" s="4" t="s">
        <v>11</v>
      </c>
      <c r="J4" s="4" t="s">
        <v>12</v>
      </c>
      <c r="K4" s="5"/>
      <c r="L4" s="5"/>
      <c r="M4" s="5"/>
      <c r="N4" s="5"/>
      <c r="O4" s="5"/>
      <c r="P4" s="4" t="s">
        <v>7</v>
      </c>
      <c r="Q4" s="4" t="s">
        <v>8</v>
      </c>
      <c r="R4" s="4" t="s">
        <v>9</v>
      </c>
      <c r="S4" s="4" t="s">
        <v>10</v>
      </c>
      <c r="T4" s="4" t="s">
        <v>11</v>
      </c>
      <c r="U4" s="4" t="s">
        <v>12</v>
      </c>
      <c r="V4" s="5"/>
      <c r="W4" s="5"/>
      <c r="X4" s="16"/>
      <c r="Y4" s="16"/>
      <c r="Z4" s="1"/>
      <c r="AB4" s="17"/>
      <c r="AC4" s="18"/>
      <c r="AI4" s="17"/>
      <c r="AJ4" s="18"/>
    </row>
    <row r="5" spans="1:36" x14ac:dyDescent="0.3">
      <c r="A5" s="55" t="s">
        <v>30</v>
      </c>
      <c r="B5" s="32">
        <v>1</v>
      </c>
      <c r="C5" s="32">
        <v>1</v>
      </c>
      <c r="D5" s="33">
        <v>70</v>
      </c>
      <c r="E5" s="33">
        <v>5.65</v>
      </c>
      <c r="F5" s="33">
        <v>5.4</v>
      </c>
      <c r="G5" s="33">
        <v>5.25</v>
      </c>
      <c r="H5" s="33">
        <v>4.75</v>
      </c>
      <c r="I5" s="33">
        <v>4.6749999999999998</v>
      </c>
      <c r="J5" s="33">
        <v>5.8249999999999993</v>
      </c>
      <c r="K5" s="33">
        <v>8.85</v>
      </c>
      <c r="L5" s="33">
        <f>K5*100</f>
        <v>885</v>
      </c>
      <c r="M5" s="33">
        <v>0.30333333333333329</v>
      </c>
      <c r="N5" s="33">
        <v>16400</v>
      </c>
      <c r="O5" s="33">
        <v>0</v>
      </c>
      <c r="P5" s="33"/>
      <c r="Q5" s="33"/>
      <c r="R5" s="33"/>
      <c r="S5" s="33"/>
      <c r="T5" s="33"/>
      <c r="U5" s="33"/>
      <c r="V5" s="33"/>
      <c r="W5" s="33"/>
      <c r="X5" s="34">
        <v>41.666666666666664</v>
      </c>
      <c r="Y5" s="34">
        <v>29.37037037037037</v>
      </c>
      <c r="Z5" s="34">
        <f>'[1]Main Transect-Q1'!O17</f>
        <v>0</v>
      </c>
      <c r="AA5" s="6"/>
      <c r="AB5" s="6"/>
      <c r="AC5" s="6"/>
      <c r="AI5" s="6"/>
      <c r="AJ5" s="6"/>
    </row>
    <row r="6" spans="1:36" x14ac:dyDescent="0.3">
      <c r="A6" s="55"/>
      <c r="B6" s="32">
        <v>1</v>
      </c>
      <c r="C6" s="32">
        <v>2</v>
      </c>
      <c r="D6" s="33">
        <v>37</v>
      </c>
      <c r="E6" s="33">
        <v>8.5</v>
      </c>
      <c r="F6" s="33">
        <v>7.5</v>
      </c>
      <c r="G6" s="33">
        <v>8.35</v>
      </c>
      <c r="H6" s="33">
        <v>7.8</v>
      </c>
      <c r="I6" s="33">
        <v>7.8</v>
      </c>
      <c r="J6" s="33">
        <v>6.9</v>
      </c>
      <c r="K6" s="33">
        <v>8.5</v>
      </c>
      <c r="L6" s="33">
        <f t="shared" ref="L6:L69" si="0">K6*100</f>
        <v>850</v>
      </c>
      <c r="M6" s="33">
        <v>0.27666666666666662</v>
      </c>
      <c r="N6" s="33">
        <v>14700</v>
      </c>
      <c r="O6" s="33">
        <v>0</v>
      </c>
      <c r="P6" s="33"/>
      <c r="Q6" s="33"/>
      <c r="R6" s="33"/>
      <c r="S6" s="33"/>
      <c r="T6" s="33"/>
      <c r="U6" s="33"/>
      <c r="V6" s="33"/>
      <c r="W6" s="33"/>
      <c r="X6" s="34">
        <v>33.333333333333336</v>
      </c>
      <c r="Y6" s="34">
        <v>29.074074074074076</v>
      </c>
      <c r="Z6" s="34">
        <f>'[1]Main Transect- Q2'!O17</f>
        <v>133.33333333333331</v>
      </c>
      <c r="AA6" s="6"/>
      <c r="AB6" s="6"/>
      <c r="AC6" s="6"/>
      <c r="AI6" s="6"/>
      <c r="AJ6" s="6"/>
    </row>
    <row r="7" spans="1:36" x14ac:dyDescent="0.3">
      <c r="A7" s="55"/>
      <c r="B7" s="32">
        <v>1</v>
      </c>
      <c r="C7" s="32">
        <v>3</v>
      </c>
      <c r="D7" s="33">
        <v>50</v>
      </c>
      <c r="E7" s="33">
        <v>8.5</v>
      </c>
      <c r="F7" s="33">
        <v>8.5</v>
      </c>
      <c r="G7" s="33">
        <v>7.2</v>
      </c>
      <c r="H7" s="33">
        <v>7</v>
      </c>
      <c r="I7" s="33">
        <v>8</v>
      </c>
      <c r="J7" s="33">
        <v>8.65</v>
      </c>
      <c r="K7" s="33">
        <v>11.25</v>
      </c>
      <c r="L7" s="33">
        <f t="shared" si="0"/>
        <v>1125</v>
      </c>
      <c r="M7" s="33">
        <v>0.28333333333333338</v>
      </c>
      <c r="N7" s="33">
        <v>16066.666666666666</v>
      </c>
      <c r="O7" s="33">
        <v>0</v>
      </c>
      <c r="P7" s="33"/>
      <c r="Q7" s="33"/>
      <c r="R7" s="33"/>
      <c r="S7" s="33"/>
      <c r="T7" s="33"/>
      <c r="U7" s="33"/>
      <c r="V7" s="33"/>
      <c r="W7" s="33"/>
      <c r="X7" s="34">
        <v>46.666666666666664</v>
      </c>
      <c r="Y7" s="34">
        <v>29.074074074074076</v>
      </c>
      <c r="Z7" s="34">
        <f>'[1]Main Transect- Q3'!O17</f>
        <v>400</v>
      </c>
      <c r="AA7" s="6"/>
      <c r="AB7" s="6"/>
      <c r="AC7" s="6"/>
      <c r="AI7" s="6"/>
    </row>
    <row r="8" spans="1:36" x14ac:dyDescent="0.3">
      <c r="A8" s="55"/>
      <c r="B8" s="32">
        <v>1</v>
      </c>
      <c r="C8" s="32">
        <v>4</v>
      </c>
      <c r="D8" s="33">
        <v>63</v>
      </c>
      <c r="E8" s="33">
        <v>7.5</v>
      </c>
      <c r="F8" s="33">
        <v>6.7</v>
      </c>
      <c r="G8" s="33">
        <v>6.3250000000000002</v>
      </c>
      <c r="H8" s="33">
        <v>6.25</v>
      </c>
      <c r="I8" s="33">
        <v>6.5250000000000004</v>
      </c>
      <c r="J8" s="33">
        <v>7.9</v>
      </c>
      <c r="K8" s="33">
        <v>9.8000000000000007</v>
      </c>
      <c r="L8" s="33">
        <f t="shared" si="0"/>
        <v>980.00000000000011</v>
      </c>
      <c r="M8" s="33">
        <v>0.27</v>
      </c>
      <c r="N8" s="33">
        <v>14000</v>
      </c>
      <c r="O8" s="33">
        <v>3</v>
      </c>
      <c r="P8" s="33">
        <v>5</v>
      </c>
      <c r="Q8" s="33">
        <v>4.8</v>
      </c>
      <c r="R8" s="33">
        <v>4.3</v>
      </c>
      <c r="S8" s="33">
        <v>4.5</v>
      </c>
      <c r="T8" s="33">
        <v>5.5</v>
      </c>
      <c r="U8" s="33">
        <v>4.5999999999999996</v>
      </c>
      <c r="V8" s="33">
        <v>7.5</v>
      </c>
      <c r="W8" s="33">
        <f>V8*100</f>
        <v>750</v>
      </c>
      <c r="X8" s="34">
        <v>41.666666666666664</v>
      </c>
      <c r="Y8" s="34">
        <v>29.074074074074076</v>
      </c>
      <c r="Z8" s="34">
        <f>'[1]Main Transect- Q4'!O17</f>
        <v>66.666666666666657</v>
      </c>
      <c r="AA8" s="6"/>
      <c r="AB8" s="6"/>
      <c r="AC8" s="6"/>
      <c r="AI8" s="6"/>
    </row>
    <row r="9" spans="1:36" x14ac:dyDescent="0.3">
      <c r="A9" s="55"/>
      <c r="B9" s="32">
        <v>1</v>
      </c>
      <c r="C9" s="32">
        <v>5</v>
      </c>
      <c r="D9" s="33">
        <v>47</v>
      </c>
      <c r="E9" s="33">
        <v>7.15</v>
      </c>
      <c r="F9" s="33">
        <v>7.2</v>
      </c>
      <c r="G9" s="33">
        <v>7</v>
      </c>
      <c r="H9" s="33">
        <v>6.25</v>
      </c>
      <c r="I9" s="33">
        <v>7</v>
      </c>
      <c r="J9" s="33">
        <v>8.5</v>
      </c>
      <c r="K9" s="33">
        <v>9</v>
      </c>
      <c r="L9" s="33">
        <f t="shared" si="0"/>
        <v>900</v>
      </c>
      <c r="M9" s="33">
        <v>0.21333333333333337</v>
      </c>
      <c r="N9" s="33">
        <v>13833.333333333334</v>
      </c>
      <c r="O9" s="33">
        <v>17</v>
      </c>
      <c r="P9" s="33">
        <v>4.5</v>
      </c>
      <c r="Q9" s="33">
        <v>4</v>
      </c>
      <c r="R9" s="33">
        <v>4</v>
      </c>
      <c r="S9" s="33">
        <v>3.9</v>
      </c>
      <c r="T9" s="33">
        <v>3.5</v>
      </c>
      <c r="U9" s="33">
        <v>3.95</v>
      </c>
      <c r="V9" s="33"/>
      <c r="W9" s="33"/>
      <c r="X9" s="34">
        <v>31.666666666666668</v>
      </c>
      <c r="Y9" s="34">
        <v>28.925925925925927</v>
      </c>
      <c r="Z9" s="34">
        <f>'[1]Main Transect- Q5'!O17</f>
        <v>66.666666666666657</v>
      </c>
      <c r="AA9" s="6"/>
      <c r="AB9" s="6"/>
      <c r="AC9" s="6"/>
      <c r="AI9" s="6"/>
    </row>
    <row r="10" spans="1:36" x14ac:dyDescent="0.3">
      <c r="A10" s="55"/>
      <c r="B10" s="32">
        <v>1</v>
      </c>
      <c r="C10" s="32">
        <v>6</v>
      </c>
      <c r="D10" s="33">
        <v>29</v>
      </c>
      <c r="E10" s="33">
        <v>9</v>
      </c>
      <c r="F10" s="33">
        <v>7.5</v>
      </c>
      <c r="G10" s="33">
        <v>7</v>
      </c>
      <c r="H10" s="33">
        <v>6.7</v>
      </c>
      <c r="I10" s="33">
        <v>6.5</v>
      </c>
      <c r="J10" s="33">
        <v>6.5</v>
      </c>
      <c r="K10" s="33">
        <v>8.75</v>
      </c>
      <c r="L10" s="33">
        <f t="shared" si="0"/>
        <v>875</v>
      </c>
      <c r="M10" s="33">
        <v>0.22666666666666668</v>
      </c>
      <c r="N10" s="33">
        <v>13833.333333333334</v>
      </c>
      <c r="O10" s="33">
        <v>2</v>
      </c>
      <c r="P10" s="33"/>
      <c r="Q10" s="33"/>
      <c r="R10" s="33"/>
      <c r="S10" s="33"/>
      <c r="T10" s="33"/>
      <c r="U10" s="33"/>
      <c r="V10" s="33"/>
      <c r="W10" s="33"/>
      <c r="X10" s="34">
        <v>40</v>
      </c>
      <c r="Y10" s="34">
        <v>29.074074074074076</v>
      </c>
      <c r="Z10" s="34">
        <f>'[1]Main Transect- Q6'!O17</f>
        <v>100</v>
      </c>
      <c r="AA10" s="6"/>
      <c r="AB10" s="6"/>
      <c r="AC10" s="6"/>
      <c r="AI10" s="6"/>
    </row>
    <row r="11" spans="1:36" x14ac:dyDescent="0.3">
      <c r="A11" s="55"/>
      <c r="B11" s="32">
        <v>1</v>
      </c>
      <c r="C11" s="32">
        <v>7</v>
      </c>
      <c r="D11" s="33">
        <v>38</v>
      </c>
      <c r="E11" s="33">
        <v>8.25</v>
      </c>
      <c r="F11" s="33">
        <v>7.65</v>
      </c>
      <c r="G11" s="33">
        <v>7.5</v>
      </c>
      <c r="H11" s="33">
        <v>8.25</v>
      </c>
      <c r="I11" s="33">
        <v>7.5749999999999993</v>
      </c>
      <c r="J11" s="33">
        <v>7.85</v>
      </c>
      <c r="K11" s="33">
        <v>9.25</v>
      </c>
      <c r="L11" s="33">
        <f t="shared" si="0"/>
        <v>925</v>
      </c>
      <c r="M11" s="33">
        <v>0.24666666666666667</v>
      </c>
      <c r="N11" s="33">
        <v>14333.333333333334</v>
      </c>
      <c r="O11" s="33">
        <v>0</v>
      </c>
      <c r="P11" s="33"/>
      <c r="Q11" s="33"/>
      <c r="R11" s="33"/>
      <c r="S11" s="33"/>
      <c r="T11" s="33"/>
      <c r="U11" s="33"/>
      <c r="V11" s="33"/>
      <c r="W11" s="33"/>
      <c r="X11" s="34">
        <v>40</v>
      </c>
      <c r="Y11" s="34">
        <v>28.518518518518523</v>
      </c>
      <c r="Z11" s="34">
        <f>'[1]Main Transect- Q7'!O17</f>
        <v>0</v>
      </c>
      <c r="AA11" s="6"/>
      <c r="AB11" s="6"/>
      <c r="AC11" s="6"/>
      <c r="AI11" s="6"/>
    </row>
    <row r="12" spans="1:36" x14ac:dyDescent="0.3">
      <c r="A12" s="55"/>
      <c r="B12" s="32">
        <v>1</v>
      </c>
      <c r="C12" s="32">
        <v>8</v>
      </c>
      <c r="D12" s="33">
        <v>39</v>
      </c>
      <c r="E12" s="33">
        <v>8.5</v>
      </c>
      <c r="F12" s="33">
        <v>9.75</v>
      </c>
      <c r="G12" s="33">
        <v>8.8249999999999993</v>
      </c>
      <c r="H12" s="33">
        <v>9</v>
      </c>
      <c r="I12" s="33">
        <v>8</v>
      </c>
      <c r="J12" s="33">
        <v>8.4</v>
      </c>
      <c r="K12" s="33">
        <v>10.5</v>
      </c>
      <c r="L12" s="33">
        <f t="shared" si="0"/>
        <v>1050</v>
      </c>
      <c r="M12" s="33">
        <v>0.26</v>
      </c>
      <c r="N12" s="33">
        <v>14666.666666666666</v>
      </c>
      <c r="O12" s="33">
        <v>0</v>
      </c>
      <c r="P12" s="33"/>
      <c r="Q12" s="33"/>
      <c r="R12" s="33"/>
      <c r="S12" s="33"/>
      <c r="T12" s="33"/>
      <c r="U12" s="33"/>
      <c r="V12" s="33"/>
      <c r="W12" s="33"/>
      <c r="X12" s="34">
        <v>43.333333333333336</v>
      </c>
      <c r="Y12" s="34">
        <v>29.31481481481482</v>
      </c>
      <c r="Z12" s="34">
        <f>'[1]Main Transect- Q8'!O17</f>
        <v>0</v>
      </c>
      <c r="AA12" s="6"/>
      <c r="AB12" s="6"/>
      <c r="AC12" s="6"/>
      <c r="AI12" s="6"/>
    </row>
    <row r="13" spans="1:36" x14ac:dyDescent="0.3">
      <c r="A13" s="56" t="s">
        <v>19</v>
      </c>
      <c r="B13" s="7">
        <v>2</v>
      </c>
      <c r="C13" s="7">
        <v>1</v>
      </c>
      <c r="D13" s="8">
        <v>40</v>
      </c>
      <c r="E13" s="8">
        <v>7.65</v>
      </c>
      <c r="F13" s="8">
        <v>7.55</v>
      </c>
      <c r="G13" s="8">
        <v>7.05</v>
      </c>
      <c r="H13" s="8">
        <v>7.15</v>
      </c>
      <c r="I13" s="8">
        <v>6.9</v>
      </c>
      <c r="J13" s="8">
        <v>6.25</v>
      </c>
      <c r="K13" s="8">
        <v>9.5</v>
      </c>
      <c r="L13" s="8">
        <f t="shared" si="0"/>
        <v>950</v>
      </c>
      <c r="M13" s="8">
        <v>0.28333333333333338</v>
      </c>
      <c r="N13" s="8">
        <v>16600</v>
      </c>
      <c r="O13" s="8">
        <v>0</v>
      </c>
      <c r="P13" s="8"/>
      <c r="Q13" s="8"/>
      <c r="R13" s="8"/>
      <c r="S13" s="8"/>
      <c r="T13" s="8"/>
      <c r="U13" s="8"/>
      <c r="V13" s="8"/>
      <c r="W13" s="8"/>
      <c r="X13" s="8">
        <v>21.666666666666668</v>
      </c>
      <c r="Y13" s="8">
        <v>29.5</v>
      </c>
      <c r="Z13" s="8">
        <f>'[1]Transect-100m E Q1'!N17</f>
        <v>166.66666666666669</v>
      </c>
      <c r="AA13" s="19"/>
      <c r="AB13" s="6"/>
      <c r="AC13" s="6"/>
      <c r="AI13" s="6"/>
    </row>
    <row r="14" spans="1:36" x14ac:dyDescent="0.3">
      <c r="A14" s="56"/>
      <c r="B14" s="7">
        <v>2</v>
      </c>
      <c r="C14" s="7">
        <v>2</v>
      </c>
      <c r="D14" s="8">
        <v>31</v>
      </c>
      <c r="E14" s="8">
        <v>6.85</v>
      </c>
      <c r="F14" s="8">
        <v>7</v>
      </c>
      <c r="G14" s="8">
        <v>6.9</v>
      </c>
      <c r="H14" s="8">
        <v>6.8</v>
      </c>
      <c r="I14" s="8">
        <v>7.45</v>
      </c>
      <c r="J14" s="8">
        <v>6.55</v>
      </c>
      <c r="K14" s="8">
        <v>10.75</v>
      </c>
      <c r="L14" s="8">
        <f t="shared" si="0"/>
        <v>1075</v>
      </c>
      <c r="M14" s="8">
        <v>0.25</v>
      </c>
      <c r="N14" s="8">
        <v>15500</v>
      </c>
      <c r="O14" s="8">
        <v>0</v>
      </c>
      <c r="P14" s="8"/>
      <c r="Q14" s="8"/>
      <c r="R14" s="8"/>
      <c r="S14" s="8"/>
      <c r="T14" s="8"/>
      <c r="U14" s="8"/>
      <c r="V14" s="8"/>
      <c r="W14" s="8"/>
      <c r="X14" s="8">
        <v>23.333333333333332</v>
      </c>
      <c r="Y14" s="8">
        <v>29.000000000000004</v>
      </c>
      <c r="Z14" s="8">
        <f>'[1]Transect-100m E Q2'!N17</f>
        <v>66.666666666666657</v>
      </c>
      <c r="AA14" s="19"/>
      <c r="AB14" s="6"/>
      <c r="AC14" s="6"/>
      <c r="AI14" s="6"/>
    </row>
    <row r="15" spans="1:36" x14ac:dyDescent="0.3">
      <c r="A15" s="56"/>
      <c r="B15" s="7">
        <v>2</v>
      </c>
      <c r="C15" s="7">
        <v>3</v>
      </c>
      <c r="D15" s="8">
        <v>35</v>
      </c>
      <c r="E15" s="8">
        <v>6.3</v>
      </c>
      <c r="F15" s="8">
        <v>7.25</v>
      </c>
      <c r="G15" s="8">
        <v>7.1</v>
      </c>
      <c r="H15" s="8">
        <v>7.3</v>
      </c>
      <c r="I15" s="8">
        <v>7.2</v>
      </c>
      <c r="J15" s="8">
        <v>7.1</v>
      </c>
      <c r="K15" s="8">
        <v>8.5</v>
      </c>
      <c r="L15" s="8">
        <f t="shared" si="0"/>
        <v>850</v>
      </c>
      <c r="M15" s="8">
        <v>0.25666666666666665</v>
      </c>
      <c r="N15" s="8">
        <v>14333.333333333334</v>
      </c>
      <c r="O15" s="8">
        <v>0</v>
      </c>
      <c r="P15" s="8"/>
      <c r="Q15" s="8"/>
      <c r="R15" s="8"/>
      <c r="S15" s="8"/>
      <c r="T15" s="8"/>
      <c r="U15" s="8"/>
      <c r="V15" s="8"/>
      <c r="W15" s="8"/>
      <c r="X15" s="8">
        <v>23.333333333333332</v>
      </c>
      <c r="Y15" s="8">
        <v>28.962962962962965</v>
      </c>
      <c r="Z15" s="8">
        <f>'[1]Transect-100m E Q3'!N17</f>
        <v>266.66666666666663</v>
      </c>
      <c r="AA15" s="19"/>
      <c r="AB15" s="6"/>
      <c r="AC15" s="6"/>
      <c r="AI15" s="6"/>
    </row>
    <row r="16" spans="1:36" x14ac:dyDescent="0.3">
      <c r="A16" s="56"/>
      <c r="B16" s="7">
        <v>2</v>
      </c>
      <c r="C16" s="7">
        <v>4</v>
      </c>
      <c r="D16" s="8">
        <v>29</v>
      </c>
      <c r="E16" s="8">
        <v>7.5</v>
      </c>
      <c r="F16" s="8">
        <v>6</v>
      </c>
      <c r="G16" s="8">
        <v>7.3</v>
      </c>
      <c r="H16" s="8">
        <v>9.5</v>
      </c>
      <c r="I16" s="8">
        <v>7</v>
      </c>
      <c r="J16" s="8">
        <v>6.9249999999999998</v>
      </c>
      <c r="K16" s="8">
        <v>8</v>
      </c>
      <c r="L16" s="8">
        <f t="shared" si="0"/>
        <v>800</v>
      </c>
      <c r="M16" s="8">
        <v>0.23666666666666666</v>
      </c>
      <c r="N16" s="8">
        <v>13833.333333333334</v>
      </c>
      <c r="O16" s="8">
        <v>0</v>
      </c>
      <c r="P16" s="8"/>
      <c r="Q16" s="8"/>
      <c r="R16" s="8"/>
      <c r="S16" s="8"/>
      <c r="T16" s="8"/>
      <c r="U16" s="8"/>
      <c r="V16" s="8"/>
      <c r="W16" s="8"/>
      <c r="X16" s="8">
        <v>26.666666666666668</v>
      </c>
      <c r="Y16" s="8">
        <v>28.722222222222225</v>
      </c>
      <c r="Z16" s="8">
        <f>'[1]Transect-100m E Q4'!N17</f>
        <v>466.66666666666669</v>
      </c>
      <c r="AA16" s="19"/>
      <c r="AB16" s="6"/>
      <c r="AC16" s="6"/>
      <c r="AI16" s="6"/>
    </row>
    <row r="17" spans="1:35" x14ac:dyDescent="0.3">
      <c r="A17" s="56"/>
      <c r="B17" s="7">
        <v>2</v>
      </c>
      <c r="C17" s="7">
        <v>5</v>
      </c>
      <c r="D17" s="8">
        <v>12</v>
      </c>
      <c r="E17" s="8">
        <v>8</v>
      </c>
      <c r="F17" s="8">
        <v>8.4499999999999993</v>
      </c>
      <c r="G17" s="8">
        <v>8.5</v>
      </c>
      <c r="H17" s="8">
        <v>9.0500000000000007</v>
      </c>
      <c r="I17" s="8">
        <v>8</v>
      </c>
      <c r="J17" s="8">
        <v>8.6000000000000014</v>
      </c>
      <c r="K17" s="8">
        <v>11.25</v>
      </c>
      <c r="L17" s="8">
        <f t="shared" si="0"/>
        <v>1125</v>
      </c>
      <c r="M17" s="8">
        <v>0.24666666666666667</v>
      </c>
      <c r="N17" s="8">
        <v>13666.666666666666</v>
      </c>
      <c r="O17" s="8">
        <v>20</v>
      </c>
      <c r="P17" s="8">
        <v>4</v>
      </c>
      <c r="Q17" s="8">
        <v>3.5</v>
      </c>
      <c r="R17" s="8">
        <v>3.8</v>
      </c>
      <c r="S17" s="8">
        <v>3.2</v>
      </c>
      <c r="T17" s="8">
        <v>3.5</v>
      </c>
      <c r="U17" s="8">
        <v>3.8</v>
      </c>
      <c r="V17" s="8">
        <v>7.8</v>
      </c>
      <c r="W17" s="8">
        <f>V17*100</f>
        <v>780</v>
      </c>
      <c r="X17" s="8">
        <v>31.666666666666668</v>
      </c>
      <c r="Y17" s="8">
        <v>27</v>
      </c>
      <c r="Z17" s="8">
        <f>'[1]Transect-100m E Q5'!N17</f>
        <v>500</v>
      </c>
      <c r="AA17" s="19"/>
      <c r="AB17" s="6"/>
      <c r="AC17" s="6"/>
      <c r="AI17" s="6"/>
    </row>
    <row r="18" spans="1:35" x14ac:dyDescent="0.3">
      <c r="A18" s="56"/>
      <c r="B18" s="7">
        <v>2</v>
      </c>
      <c r="C18" s="7">
        <v>6</v>
      </c>
      <c r="D18" s="8">
        <v>35</v>
      </c>
      <c r="E18" s="8">
        <v>8.5</v>
      </c>
      <c r="F18" s="8">
        <v>7.65</v>
      </c>
      <c r="G18" s="8">
        <v>8.0500000000000007</v>
      </c>
      <c r="H18" s="8">
        <v>8.0500000000000007</v>
      </c>
      <c r="I18" s="8">
        <v>7.4</v>
      </c>
      <c r="J18" s="8">
        <v>8.5</v>
      </c>
      <c r="K18" s="8">
        <v>11.8</v>
      </c>
      <c r="L18" s="8">
        <f t="shared" si="0"/>
        <v>1180</v>
      </c>
      <c r="M18" s="8">
        <v>0.26333333333333336</v>
      </c>
      <c r="N18" s="8">
        <v>14500</v>
      </c>
      <c r="O18" s="8">
        <v>1</v>
      </c>
      <c r="P18" s="8"/>
      <c r="Q18" s="8"/>
      <c r="R18" s="8"/>
      <c r="S18" s="8"/>
      <c r="T18" s="8"/>
      <c r="U18" s="8"/>
      <c r="V18" s="8"/>
      <c r="W18" s="8"/>
      <c r="X18" s="8">
        <v>30</v>
      </c>
      <c r="Y18" s="8">
        <v>27.333333333333332</v>
      </c>
      <c r="Z18" s="8">
        <f>'[1]Transect-100m E Q6'!N17</f>
        <v>166.66666666666669</v>
      </c>
      <c r="AA18" s="19"/>
      <c r="AB18" s="6"/>
      <c r="AC18" s="6"/>
      <c r="AI18" s="6"/>
    </row>
    <row r="19" spans="1:35" x14ac:dyDescent="0.3">
      <c r="A19" s="56"/>
      <c r="B19" s="7">
        <v>2</v>
      </c>
      <c r="C19" s="7">
        <v>7</v>
      </c>
      <c r="D19" s="8">
        <v>36</v>
      </c>
      <c r="E19" s="8">
        <v>7.4</v>
      </c>
      <c r="F19" s="8">
        <v>7.15</v>
      </c>
      <c r="G19" s="8">
        <v>7</v>
      </c>
      <c r="H19" s="8">
        <v>6.95</v>
      </c>
      <c r="I19" s="8">
        <v>6.6</v>
      </c>
      <c r="J19" s="8">
        <v>8.5</v>
      </c>
      <c r="K19" s="8">
        <v>10.5</v>
      </c>
      <c r="L19" s="8">
        <f t="shared" si="0"/>
        <v>1050</v>
      </c>
      <c r="M19" s="8">
        <v>0.28333333333333333</v>
      </c>
      <c r="N19" s="8">
        <v>15500</v>
      </c>
      <c r="O19" s="8">
        <v>0</v>
      </c>
      <c r="P19" s="8"/>
      <c r="Q19" s="8"/>
      <c r="R19" s="8"/>
      <c r="S19" s="8"/>
      <c r="T19" s="8"/>
      <c r="U19" s="8"/>
      <c r="V19" s="8"/>
      <c r="W19" s="8"/>
      <c r="X19" s="8">
        <v>28.333333333333332</v>
      </c>
      <c r="Y19" s="8">
        <v>27.266666666666666</v>
      </c>
      <c r="Z19" s="8">
        <f>'[1]Transect-100m E Q7'!N17</f>
        <v>166.66666666666669</v>
      </c>
      <c r="AA19" s="19"/>
      <c r="AB19" s="6"/>
      <c r="AC19" s="6"/>
      <c r="AI19" s="6"/>
    </row>
    <row r="20" spans="1:35" x14ac:dyDescent="0.3">
      <c r="A20" s="56"/>
      <c r="B20" s="7">
        <v>2</v>
      </c>
      <c r="C20" s="7">
        <v>8</v>
      </c>
      <c r="D20" s="35">
        <v>20</v>
      </c>
      <c r="E20" s="35">
        <v>8.75</v>
      </c>
      <c r="F20" s="35">
        <v>9</v>
      </c>
      <c r="G20" s="35">
        <v>9</v>
      </c>
      <c r="H20" s="35">
        <v>9.0500000000000007</v>
      </c>
      <c r="I20" s="35">
        <v>7.9</v>
      </c>
      <c r="J20" s="35">
        <v>8.85</v>
      </c>
      <c r="K20" s="35">
        <v>10.050000000000001</v>
      </c>
      <c r="L20" s="8">
        <f t="shared" si="0"/>
        <v>1005.0000000000001</v>
      </c>
      <c r="M20" s="35">
        <v>0.26666666666666666</v>
      </c>
      <c r="N20" s="35">
        <v>14666.666666666666</v>
      </c>
      <c r="O20" s="35">
        <v>0</v>
      </c>
      <c r="P20" s="35"/>
      <c r="Q20" s="35"/>
      <c r="R20" s="35"/>
      <c r="S20" s="35"/>
      <c r="T20" s="35"/>
      <c r="U20" s="35"/>
      <c r="V20" s="35"/>
      <c r="W20" s="35"/>
      <c r="X20" s="8">
        <v>30</v>
      </c>
      <c r="Y20" s="8">
        <v>27</v>
      </c>
      <c r="Z20" s="8">
        <f>'[1]Transect-100m E Q8'!N17</f>
        <v>0</v>
      </c>
      <c r="AA20" s="19"/>
      <c r="AB20" s="6"/>
      <c r="AC20" s="6"/>
      <c r="AI20" s="6"/>
    </row>
    <row r="21" spans="1:35" x14ac:dyDescent="0.3">
      <c r="A21" s="57" t="s">
        <v>20</v>
      </c>
      <c r="B21" s="9">
        <v>3</v>
      </c>
      <c r="C21" s="10">
        <v>1</v>
      </c>
      <c r="D21" s="11">
        <v>27</v>
      </c>
      <c r="E21" s="11">
        <v>8</v>
      </c>
      <c r="F21" s="11">
        <v>6.5</v>
      </c>
      <c r="G21" s="11">
        <v>7</v>
      </c>
      <c r="H21" s="11">
        <v>6.3</v>
      </c>
      <c r="I21" s="11">
        <v>5.9</v>
      </c>
      <c r="J21" s="11">
        <v>6.5</v>
      </c>
      <c r="K21" s="11">
        <v>8.5</v>
      </c>
      <c r="L21" s="11">
        <f t="shared" si="0"/>
        <v>850</v>
      </c>
      <c r="M21" s="11">
        <v>0.26666666666666666</v>
      </c>
      <c r="N21" s="11">
        <v>13333.333333333334</v>
      </c>
      <c r="O21" s="11">
        <v>0</v>
      </c>
      <c r="P21" s="11"/>
      <c r="Q21" s="11"/>
      <c r="R21" s="11"/>
      <c r="S21" s="11"/>
      <c r="T21" s="11"/>
      <c r="U21" s="11"/>
      <c r="V21" s="11"/>
      <c r="W21" s="11"/>
      <c r="X21" s="11">
        <v>20</v>
      </c>
      <c r="Y21" s="11">
        <v>27.966666666666669</v>
      </c>
      <c r="Z21" s="11">
        <f>'[1]Transect-200m E Q1'!N17</f>
        <v>266.66666666666663</v>
      </c>
      <c r="AB21" s="6"/>
      <c r="AC21" s="6"/>
      <c r="AI21" s="6"/>
    </row>
    <row r="22" spans="1:35" x14ac:dyDescent="0.3">
      <c r="A22" s="57"/>
      <c r="B22" s="9">
        <v>3</v>
      </c>
      <c r="C22" s="10">
        <v>2</v>
      </c>
      <c r="D22" s="11">
        <v>12</v>
      </c>
      <c r="E22" s="11">
        <v>7</v>
      </c>
      <c r="F22" s="11">
        <v>7.1</v>
      </c>
      <c r="G22" s="11">
        <v>6.6499999999999995</v>
      </c>
      <c r="H22" s="11">
        <v>6.15</v>
      </c>
      <c r="I22" s="11">
        <v>6.5</v>
      </c>
      <c r="J22" s="11">
        <v>6.7</v>
      </c>
      <c r="K22" s="11">
        <v>8.25</v>
      </c>
      <c r="L22" s="11">
        <f t="shared" si="0"/>
        <v>825</v>
      </c>
      <c r="M22" s="11">
        <v>0.26666666666666666</v>
      </c>
      <c r="N22" s="11">
        <v>13666.666666666666</v>
      </c>
      <c r="O22" s="11">
        <v>0</v>
      </c>
      <c r="P22" s="11"/>
      <c r="Q22" s="11"/>
      <c r="R22" s="11"/>
      <c r="S22" s="11"/>
      <c r="T22" s="11"/>
      <c r="U22" s="11"/>
      <c r="V22" s="11"/>
      <c r="W22" s="11"/>
      <c r="X22" s="11">
        <v>21.666666666666668</v>
      </c>
      <c r="Y22" s="11">
        <v>26.433333333333337</v>
      </c>
      <c r="Z22" s="11">
        <f>'[1]Transect-200m E Q2'!N17</f>
        <v>1200</v>
      </c>
      <c r="AB22" s="6"/>
      <c r="AC22" s="6"/>
      <c r="AI22" s="6"/>
    </row>
    <row r="23" spans="1:35" x14ac:dyDescent="0.3">
      <c r="A23" s="57"/>
      <c r="B23" s="9">
        <v>3</v>
      </c>
      <c r="C23" s="10">
        <v>3</v>
      </c>
      <c r="D23" s="11">
        <v>21</v>
      </c>
      <c r="E23" s="11">
        <v>5.35</v>
      </c>
      <c r="F23" s="11">
        <v>5.4</v>
      </c>
      <c r="G23" s="11">
        <v>5.1999999999999993</v>
      </c>
      <c r="H23" s="11">
        <v>5.3</v>
      </c>
      <c r="I23" s="11">
        <v>5</v>
      </c>
      <c r="J23" s="11">
        <v>4.6999999999999993</v>
      </c>
      <c r="K23" s="11">
        <v>5.0999999999999996</v>
      </c>
      <c r="L23" s="11">
        <f t="shared" si="0"/>
        <v>509.99999999999994</v>
      </c>
      <c r="M23" s="11">
        <v>0.21666666666666665</v>
      </c>
      <c r="N23" s="11">
        <v>14800</v>
      </c>
      <c r="O23" s="11">
        <v>0</v>
      </c>
      <c r="P23" s="11"/>
      <c r="Q23" s="11"/>
      <c r="R23" s="11"/>
      <c r="S23" s="11"/>
      <c r="T23" s="11"/>
      <c r="U23" s="11"/>
      <c r="V23" s="11"/>
      <c r="W23" s="11"/>
      <c r="X23" s="11">
        <v>21.666666666666668</v>
      </c>
      <c r="Y23" s="11">
        <v>25.7</v>
      </c>
      <c r="Z23" s="11">
        <f>'[1]Transect-200m E Q3'!N17</f>
        <v>1866.6666666666667</v>
      </c>
      <c r="AB23" s="6"/>
      <c r="AC23" s="6"/>
      <c r="AI23" s="6"/>
    </row>
    <row r="24" spans="1:35" x14ac:dyDescent="0.3">
      <c r="A24" s="57"/>
      <c r="B24" s="9">
        <v>3</v>
      </c>
      <c r="C24" s="10">
        <v>4</v>
      </c>
      <c r="D24" s="11">
        <v>19</v>
      </c>
      <c r="E24" s="11">
        <v>6.5</v>
      </c>
      <c r="F24" s="11">
        <v>7.8</v>
      </c>
      <c r="G24" s="11">
        <v>7.5</v>
      </c>
      <c r="H24" s="11">
        <v>8.3000000000000007</v>
      </c>
      <c r="I24" s="11">
        <v>8.5</v>
      </c>
      <c r="J24" s="11">
        <v>8.0500000000000007</v>
      </c>
      <c r="K24" s="11">
        <v>8.65</v>
      </c>
      <c r="L24" s="11">
        <f t="shared" si="0"/>
        <v>865</v>
      </c>
      <c r="M24" s="11">
        <v>0.27</v>
      </c>
      <c r="N24" s="11">
        <v>14166.666666666666</v>
      </c>
      <c r="O24" s="11">
        <v>2</v>
      </c>
      <c r="P24" s="11">
        <v>5.5</v>
      </c>
      <c r="Q24" s="11">
        <v>4.8</v>
      </c>
      <c r="R24" s="11">
        <v>4.5</v>
      </c>
      <c r="S24" s="11">
        <v>4.3</v>
      </c>
      <c r="T24" s="11">
        <v>4.5</v>
      </c>
      <c r="U24" s="11">
        <v>4.2</v>
      </c>
      <c r="V24" s="11">
        <v>8.8000000000000007</v>
      </c>
      <c r="W24" s="11">
        <f>V24*100</f>
        <v>880.00000000000011</v>
      </c>
      <c r="X24" s="11">
        <v>26.666666666666668</v>
      </c>
      <c r="Y24" s="11">
        <v>25.166666666666668</v>
      </c>
      <c r="Z24" s="11">
        <f>'[1]Transect-200m E Q4'!N17</f>
        <v>1533.3333333333335</v>
      </c>
      <c r="AB24" s="6"/>
      <c r="AC24" s="6"/>
      <c r="AI24" s="6"/>
    </row>
    <row r="25" spans="1:35" x14ac:dyDescent="0.3">
      <c r="A25" s="57"/>
      <c r="B25" s="9">
        <v>3</v>
      </c>
      <c r="C25" s="10">
        <v>5</v>
      </c>
      <c r="D25" s="11">
        <v>10</v>
      </c>
      <c r="E25" s="11">
        <v>9</v>
      </c>
      <c r="F25" s="11">
        <v>8.5</v>
      </c>
      <c r="G25" s="11">
        <v>9</v>
      </c>
      <c r="H25" s="11">
        <v>8.9</v>
      </c>
      <c r="I25" s="11">
        <v>8.8000000000000007</v>
      </c>
      <c r="J25" s="11">
        <v>9.0250000000000004</v>
      </c>
      <c r="K25" s="11">
        <v>8.9499999999999993</v>
      </c>
      <c r="L25" s="11">
        <f t="shared" si="0"/>
        <v>894.99999999999989</v>
      </c>
      <c r="M25" s="11">
        <v>0.27333333333333337</v>
      </c>
      <c r="N25" s="11">
        <v>16000</v>
      </c>
      <c r="O25" s="11">
        <v>3</v>
      </c>
      <c r="P25" s="11">
        <v>4</v>
      </c>
      <c r="Q25" s="11">
        <v>3.5</v>
      </c>
      <c r="R25" s="11">
        <v>3.8</v>
      </c>
      <c r="S25" s="11">
        <v>3.2</v>
      </c>
      <c r="T25" s="11">
        <v>3.5</v>
      </c>
      <c r="U25" s="11">
        <v>3.8</v>
      </c>
      <c r="V25" s="11">
        <v>7.8</v>
      </c>
      <c r="W25" s="11">
        <f>V25*100</f>
        <v>780</v>
      </c>
      <c r="X25" s="11">
        <v>26.666666666666668</v>
      </c>
      <c r="Y25" s="11">
        <v>26.2</v>
      </c>
      <c r="Z25" s="11">
        <f>'[1]Transect-200m E Q5'!N17</f>
        <v>866.66666666666663</v>
      </c>
      <c r="AB25" s="6"/>
      <c r="AC25" s="6"/>
      <c r="AI25" s="6"/>
    </row>
    <row r="26" spans="1:35" x14ac:dyDescent="0.3">
      <c r="A26" s="57"/>
      <c r="B26" s="9">
        <v>3</v>
      </c>
      <c r="C26" s="10">
        <v>6</v>
      </c>
      <c r="D26" s="11">
        <v>20</v>
      </c>
      <c r="E26" s="11">
        <v>5</v>
      </c>
      <c r="F26" s="11">
        <v>4.7</v>
      </c>
      <c r="G26" s="11">
        <v>4.8</v>
      </c>
      <c r="H26" s="11">
        <v>4</v>
      </c>
      <c r="I26" s="11">
        <v>4.5</v>
      </c>
      <c r="J26" s="11">
        <v>8.6999999999999993</v>
      </c>
      <c r="K26" s="11">
        <v>9</v>
      </c>
      <c r="L26" s="11">
        <f t="shared" si="0"/>
        <v>900</v>
      </c>
      <c r="M26" s="11">
        <v>0.26333333333333336</v>
      </c>
      <c r="N26" s="11">
        <v>13166.666666666666</v>
      </c>
      <c r="O26" s="11">
        <v>25</v>
      </c>
      <c r="P26" s="11">
        <v>3.8</v>
      </c>
      <c r="Q26" s="11">
        <v>2.9</v>
      </c>
      <c r="R26" s="11">
        <v>3</v>
      </c>
      <c r="S26" s="11">
        <v>3.2</v>
      </c>
      <c r="T26" s="11">
        <v>3.2</v>
      </c>
      <c r="U26" s="11">
        <v>3.4499999999999997</v>
      </c>
      <c r="V26" s="11">
        <v>6.65</v>
      </c>
      <c r="W26" s="11">
        <f>V26*100</f>
        <v>665</v>
      </c>
      <c r="X26" s="11">
        <v>30</v>
      </c>
      <c r="Y26" s="11">
        <v>25.566666666666666</v>
      </c>
      <c r="Z26" s="11">
        <f>'[1]Transect-200m E Q6'!N17</f>
        <v>133.33333333333331</v>
      </c>
      <c r="AB26" s="6"/>
      <c r="AC26" s="6"/>
      <c r="AI26" s="6"/>
    </row>
    <row r="27" spans="1:35" x14ac:dyDescent="0.3">
      <c r="A27" s="58" t="s">
        <v>21</v>
      </c>
      <c r="B27" s="36">
        <v>4</v>
      </c>
      <c r="C27" s="37">
        <v>1</v>
      </c>
      <c r="D27" s="38">
        <v>33</v>
      </c>
      <c r="E27" s="38">
        <v>6.3</v>
      </c>
      <c r="F27" s="38">
        <v>5.85</v>
      </c>
      <c r="G27" s="38">
        <v>5.6</v>
      </c>
      <c r="H27" s="38">
        <v>5.15</v>
      </c>
      <c r="I27" s="38">
        <v>5.25</v>
      </c>
      <c r="J27" s="38">
        <v>6.3</v>
      </c>
      <c r="K27" s="38">
        <v>8.1</v>
      </c>
      <c r="L27" s="38">
        <f t="shared" si="0"/>
        <v>810</v>
      </c>
      <c r="M27" s="38">
        <v>0.26</v>
      </c>
      <c r="N27" s="38">
        <v>13833.333333333334</v>
      </c>
      <c r="O27" s="38">
        <v>0</v>
      </c>
      <c r="P27" s="38"/>
      <c r="Q27" s="38"/>
      <c r="R27" s="38"/>
      <c r="S27" s="38"/>
      <c r="T27" s="38"/>
      <c r="U27" s="38"/>
      <c r="V27" s="38"/>
      <c r="W27" s="38"/>
      <c r="X27" s="38">
        <v>26.666666666666668</v>
      </c>
      <c r="Y27" s="38">
        <v>27</v>
      </c>
      <c r="Z27" s="38">
        <v>233.33333333333334</v>
      </c>
      <c r="AA27" s="19"/>
      <c r="AB27" s="6"/>
      <c r="AC27" s="6"/>
      <c r="AI27" s="6"/>
    </row>
    <row r="28" spans="1:35" x14ac:dyDescent="0.3">
      <c r="A28" s="58"/>
      <c r="B28" s="36">
        <v>4</v>
      </c>
      <c r="C28" s="37">
        <v>2</v>
      </c>
      <c r="D28" s="38">
        <v>9</v>
      </c>
      <c r="E28" s="38">
        <v>9</v>
      </c>
      <c r="F28" s="38">
        <v>7</v>
      </c>
      <c r="G28" s="38">
        <v>8</v>
      </c>
      <c r="H28" s="38">
        <v>7.6</v>
      </c>
      <c r="I28" s="38">
        <v>7.4</v>
      </c>
      <c r="J28" s="38">
        <v>8.5</v>
      </c>
      <c r="K28" s="38">
        <v>10</v>
      </c>
      <c r="L28" s="38">
        <f t="shared" si="0"/>
        <v>1000</v>
      </c>
      <c r="M28" s="38">
        <v>0.24000000000000002</v>
      </c>
      <c r="N28" s="38">
        <v>14033.333333333334</v>
      </c>
      <c r="O28" s="38">
        <v>0</v>
      </c>
      <c r="P28" s="38"/>
      <c r="Q28" s="38"/>
      <c r="R28" s="38"/>
      <c r="S28" s="38"/>
      <c r="T28" s="38"/>
      <c r="U28" s="38"/>
      <c r="V28" s="38"/>
      <c r="W28" s="38"/>
      <c r="X28" s="38">
        <v>25</v>
      </c>
      <c r="Y28" s="38">
        <v>26.733333333333331</v>
      </c>
      <c r="Z28" s="38">
        <v>933.33333333333337</v>
      </c>
      <c r="AA28" s="19"/>
      <c r="AB28" s="6"/>
      <c r="AC28" s="6"/>
      <c r="AI28" s="6"/>
    </row>
    <row r="29" spans="1:35" x14ac:dyDescent="0.3">
      <c r="A29" s="58"/>
      <c r="B29" s="36">
        <v>4</v>
      </c>
      <c r="C29" s="37">
        <v>3</v>
      </c>
      <c r="D29" s="38">
        <v>19</v>
      </c>
      <c r="E29" s="38">
        <v>9.5500000000000007</v>
      </c>
      <c r="F29" s="38">
        <v>9.5</v>
      </c>
      <c r="G29" s="38">
        <v>8.6999999999999993</v>
      </c>
      <c r="H29" s="38">
        <v>7.95</v>
      </c>
      <c r="I29" s="38">
        <v>7.9</v>
      </c>
      <c r="J29" s="38">
        <v>8.5</v>
      </c>
      <c r="K29" s="38">
        <v>10</v>
      </c>
      <c r="L29" s="38">
        <f t="shared" si="0"/>
        <v>1000</v>
      </c>
      <c r="M29" s="38">
        <v>0.25333333333333335</v>
      </c>
      <c r="N29" s="38">
        <v>13100</v>
      </c>
      <c r="O29" s="38">
        <v>0</v>
      </c>
      <c r="P29" s="38"/>
      <c r="Q29" s="38"/>
      <c r="R29" s="38"/>
      <c r="S29" s="38"/>
      <c r="T29" s="38"/>
      <c r="U29" s="38"/>
      <c r="V29" s="38"/>
      <c r="W29" s="38"/>
      <c r="X29" s="38">
        <v>25</v>
      </c>
      <c r="Y29" s="38">
        <v>26.7</v>
      </c>
      <c r="Z29" s="38">
        <v>300</v>
      </c>
      <c r="AA29" s="19"/>
      <c r="AB29" s="6"/>
      <c r="AC29" s="6"/>
      <c r="AI29" s="6"/>
    </row>
    <row r="30" spans="1:35" x14ac:dyDescent="0.3">
      <c r="A30" s="58"/>
      <c r="B30" s="36">
        <v>4</v>
      </c>
      <c r="C30" s="37">
        <v>4</v>
      </c>
      <c r="D30" s="38">
        <v>29</v>
      </c>
      <c r="E30" s="38">
        <v>12.65</v>
      </c>
      <c r="F30" s="38">
        <v>12.35</v>
      </c>
      <c r="G30" s="38">
        <v>12.1</v>
      </c>
      <c r="H30" s="38">
        <v>11.4</v>
      </c>
      <c r="I30" s="38">
        <v>12.25</v>
      </c>
      <c r="J30" s="38">
        <v>11.8</v>
      </c>
      <c r="K30" s="38">
        <v>11</v>
      </c>
      <c r="L30" s="38">
        <f t="shared" si="0"/>
        <v>1100</v>
      </c>
      <c r="M30" s="38">
        <v>0.27</v>
      </c>
      <c r="N30" s="38">
        <v>13433.333333333334</v>
      </c>
      <c r="O30" s="38">
        <v>7</v>
      </c>
      <c r="P30" s="38">
        <v>7.5</v>
      </c>
      <c r="Q30" s="38">
        <v>6.8</v>
      </c>
      <c r="R30" s="38">
        <v>6.4</v>
      </c>
      <c r="S30" s="38">
        <v>6.5</v>
      </c>
      <c r="T30" s="38">
        <v>6.5</v>
      </c>
      <c r="U30" s="38">
        <v>7.1</v>
      </c>
      <c r="V30" s="38">
        <v>10</v>
      </c>
      <c r="W30" s="38">
        <f>V30*100</f>
        <v>1000</v>
      </c>
      <c r="X30" s="38">
        <v>30</v>
      </c>
      <c r="Y30" s="38">
        <v>26</v>
      </c>
      <c r="Z30" s="38">
        <v>2433.333333333333</v>
      </c>
      <c r="AA30" s="19"/>
      <c r="AB30" s="6"/>
      <c r="AC30" s="6"/>
      <c r="AI30" s="6"/>
    </row>
    <row r="31" spans="1:35" x14ac:dyDescent="0.3">
      <c r="A31" s="58"/>
      <c r="B31" s="36">
        <v>4</v>
      </c>
      <c r="C31" s="37">
        <v>5</v>
      </c>
      <c r="D31" s="38">
        <v>26</v>
      </c>
      <c r="E31" s="38">
        <v>9.5</v>
      </c>
      <c r="F31" s="38">
        <v>7.8</v>
      </c>
      <c r="G31" s="38">
        <v>9</v>
      </c>
      <c r="H31" s="38">
        <v>8.1999999999999993</v>
      </c>
      <c r="I31" s="38">
        <v>8</v>
      </c>
      <c r="J31" s="38">
        <v>8.15</v>
      </c>
      <c r="K31" s="38">
        <v>11</v>
      </c>
      <c r="L31" s="38">
        <f t="shared" si="0"/>
        <v>1100</v>
      </c>
      <c r="M31" s="38">
        <v>0.2433333333333334</v>
      </c>
      <c r="N31" s="38">
        <v>14966.666666666666</v>
      </c>
      <c r="O31" s="38">
        <v>3</v>
      </c>
      <c r="P31" s="38">
        <v>6.8</v>
      </c>
      <c r="Q31" s="38">
        <v>6</v>
      </c>
      <c r="R31" s="38">
        <v>5.8</v>
      </c>
      <c r="S31" s="38">
        <v>6</v>
      </c>
      <c r="T31" s="38">
        <v>5.8</v>
      </c>
      <c r="U31" s="38">
        <v>0</v>
      </c>
      <c r="V31" s="38">
        <v>0</v>
      </c>
      <c r="W31" s="38">
        <f>V31*100</f>
        <v>0</v>
      </c>
      <c r="X31" s="38">
        <v>30</v>
      </c>
      <c r="Y31" s="38">
        <v>26.400000000000002</v>
      </c>
      <c r="Z31" s="38">
        <v>1533.3333333333335</v>
      </c>
      <c r="AA31" s="19"/>
      <c r="AB31" s="6"/>
      <c r="AC31" s="6"/>
      <c r="AI31" s="6"/>
    </row>
    <row r="32" spans="1:35" x14ac:dyDescent="0.3">
      <c r="A32" s="58"/>
      <c r="B32" s="36">
        <v>4</v>
      </c>
      <c r="C32" s="37">
        <v>6</v>
      </c>
      <c r="D32" s="38">
        <v>27</v>
      </c>
      <c r="E32" s="38">
        <v>8.85</v>
      </c>
      <c r="F32" s="38">
        <v>8.15</v>
      </c>
      <c r="G32" s="38">
        <v>7.6</v>
      </c>
      <c r="H32" s="38">
        <v>8</v>
      </c>
      <c r="I32" s="38">
        <v>7.75</v>
      </c>
      <c r="J32" s="38">
        <v>9.0749999999999993</v>
      </c>
      <c r="K32" s="38">
        <v>10.5</v>
      </c>
      <c r="L32" s="38">
        <f t="shared" si="0"/>
        <v>1050</v>
      </c>
      <c r="M32" s="38">
        <v>0.23</v>
      </c>
      <c r="N32" s="38">
        <v>12666.666666666668</v>
      </c>
      <c r="O32" s="38">
        <v>6</v>
      </c>
      <c r="P32" s="38">
        <v>6</v>
      </c>
      <c r="Q32" s="38">
        <v>5.8</v>
      </c>
      <c r="R32" s="38">
        <v>5.3</v>
      </c>
      <c r="S32" s="38">
        <v>5.2</v>
      </c>
      <c r="T32" s="38">
        <v>5.3</v>
      </c>
      <c r="U32" s="38">
        <v>5</v>
      </c>
      <c r="V32" s="38">
        <v>8</v>
      </c>
      <c r="W32" s="38">
        <f>V32*100</f>
        <v>800</v>
      </c>
      <c r="X32" s="38">
        <v>30</v>
      </c>
      <c r="Y32" s="38">
        <v>25.866666666666664</v>
      </c>
      <c r="Z32" s="38">
        <v>2933.333333333333</v>
      </c>
      <c r="AA32" s="19"/>
      <c r="AB32" s="6"/>
      <c r="AC32" s="6"/>
      <c r="AI32" s="6"/>
    </row>
    <row r="33" spans="1:35" x14ac:dyDescent="0.3">
      <c r="A33" s="59" t="s">
        <v>22</v>
      </c>
      <c r="B33" s="12">
        <v>5</v>
      </c>
      <c r="C33" s="13">
        <v>1</v>
      </c>
      <c r="D33" s="14">
        <v>22</v>
      </c>
      <c r="E33" s="14">
        <v>5.4</v>
      </c>
      <c r="F33" s="14">
        <v>5.2</v>
      </c>
      <c r="G33" s="14">
        <v>4.2</v>
      </c>
      <c r="H33" s="14">
        <v>4.0999999999999996</v>
      </c>
      <c r="I33" s="14">
        <v>4.5</v>
      </c>
      <c r="J33" s="14">
        <v>4.2</v>
      </c>
      <c r="K33" s="14">
        <v>7</v>
      </c>
      <c r="L33" s="14">
        <f t="shared" si="0"/>
        <v>700</v>
      </c>
      <c r="M33" s="14">
        <v>0.22000000000000006</v>
      </c>
      <c r="N33" s="14">
        <v>14000</v>
      </c>
      <c r="O33" s="14">
        <v>3</v>
      </c>
      <c r="P33" s="14"/>
      <c r="Q33" s="14"/>
      <c r="R33" s="14"/>
      <c r="S33" s="14"/>
      <c r="T33" s="14"/>
      <c r="U33" s="14"/>
      <c r="V33" s="14"/>
      <c r="W33" s="14"/>
      <c r="X33" s="14">
        <v>25</v>
      </c>
      <c r="Y33" s="14">
        <v>26.600000000000005</v>
      </c>
      <c r="Z33" s="14">
        <v>933.33333333333337</v>
      </c>
      <c r="AA33" s="19"/>
      <c r="AB33" s="6"/>
      <c r="AC33" s="6"/>
      <c r="AI33" s="6"/>
    </row>
    <row r="34" spans="1:35" x14ac:dyDescent="0.3">
      <c r="A34" s="59"/>
      <c r="B34" s="12">
        <v>5</v>
      </c>
      <c r="C34" s="13">
        <v>2</v>
      </c>
      <c r="D34" s="14">
        <v>25</v>
      </c>
      <c r="E34" s="14">
        <v>6.25</v>
      </c>
      <c r="F34" s="14">
        <v>5.35</v>
      </c>
      <c r="G34" s="14">
        <v>5.35</v>
      </c>
      <c r="H34" s="14">
        <v>5</v>
      </c>
      <c r="I34" s="14">
        <v>5.25</v>
      </c>
      <c r="J34" s="14">
        <v>5.4</v>
      </c>
      <c r="K34" s="14">
        <v>8.5</v>
      </c>
      <c r="L34" s="14">
        <f t="shared" si="0"/>
        <v>850</v>
      </c>
      <c r="M34" s="14">
        <v>0.21</v>
      </c>
      <c r="N34" s="14">
        <v>12966.666666666666</v>
      </c>
      <c r="O34" s="14">
        <v>4</v>
      </c>
      <c r="P34" s="14">
        <v>5.4</v>
      </c>
      <c r="Q34" s="14">
        <v>5.2</v>
      </c>
      <c r="R34" s="14">
        <v>4.2</v>
      </c>
      <c r="S34" s="14">
        <v>4.0999999999999996</v>
      </c>
      <c r="T34" s="14">
        <v>4.5</v>
      </c>
      <c r="U34" s="14">
        <v>4.2</v>
      </c>
      <c r="V34" s="14">
        <v>7</v>
      </c>
      <c r="W34" s="14">
        <f>V34*100</f>
        <v>700</v>
      </c>
      <c r="X34" s="14">
        <v>21.666666666666668</v>
      </c>
      <c r="Y34" s="14">
        <v>26.099999999999998</v>
      </c>
      <c r="Z34" s="14">
        <v>733.33333333333326</v>
      </c>
      <c r="AA34" s="19"/>
      <c r="AB34" s="6"/>
      <c r="AC34" s="6"/>
      <c r="AI34" s="6"/>
    </row>
    <row r="35" spans="1:35" x14ac:dyDescent="0.3">
      <c r="A35" s="59"/>
      <c r="B35" s="12">
        <v>5</v>
      </c>
      <c r="C35" s="13">
        <v>3</v>
      </c>
      <c r="D35" s="14">
        <v>18</v>
      </c>
      <c r="E35" s="14">
        <v>6</v>
      </c>
      <c r="F35" s="14">
        <v>5.2</v>
      </c>
      <c r="G35" s="14">
        <v>5.3</v>
      </c>
      <c r="H35" s="14">
        <v>5.0999999999999996</v>
      </c>
      <c r="I35" s="14">
        <v>5.4</v>
      </c>
      <c r="J35" s="14">
        <v>5.3</v>
      </c>
      <c r="K35" s="14">
        <v>7</v>
      </c>
      <c r="L35" s="14">
        <f t="shared" si="0"/>
        <v>700</v>
      </c>
      <c r="M35" s="14">
        <v>0.29000000000000004</v>
      </c>
      <c r="N35" s="14">
        <v>13166.666666666666</v>
      </c>
      <c r="O35" s="14">
        <v>0</v>
      </c>
      <c r="P35" s="14"/>
      <c r="Q35" s="14"/>
      <c r="R35" s="14"/>
      <c r="S35" s="14"/>
      <c r="T35" s="14"/>
      <c r="U35" s="14"/>
      <c r="V35" s="14"/>
      <c r="W35" s="14"/>
      <c r="X35" s="14">
        <v>28.333333333333332</v>
      </c>
      <c r="Y35" s="14">
        <v>26.3</v>
      </c>
      <c r="Z35" s="14">
        <v>2100</v>
      </c>
      <c r="AA35" s="19"/>
      <c r="AB35" s="6"/>
      <c r="AC35" s="6"/>
      <c r="AI35" s="6"/>
    </row>
    <row r="36" spans="1:35" x14ac:dyDescent="0.3">
      <c r="A36" s="59"/>
      <c r="B36" s="12">
        <v>5</v>
      </c>
      <c r="C36" s="13">
        <v>4</v>
      </c>
      <c r="D36" s="14">
        <v>21</v>
      </c>
      <c r="E36" s="14">
        <v>8.9</v>
      </c>
      <c r="F36" s="14">
        <v>9.6</v>
      </c>
      <c r="G36" s="14">
        <v>10</v>
      </c>
      <c r="H36" s="14">
        <v>10.899999999999999</v>
      </c>
      <c r="I36" s="14">
        <v>9.9499999999999993</v>
      </c>
      <c r="J36" s="14">
        <v>11.1</v>
      </c>
      <c r="K36" s="14">
        <v>10.75</v>
      </c>
      <c r="L36" s="14">
        <f t="shared" si="0"/>
        <v>1075</v>
      </c>
      <c r="M36" s="14">
        <v>0.2466666666666667</v>
      </c>
      <c r="N36" s="14">
        <v>12833.333333333334</v>
      </c>
      <c r="O36" s="14">
        <v>0</v>
      </c>
      <c r="P36" s="14"/>
      <c r="Q36" s="14"/>
      <c r="R36" s="14"/>
      <c r="S36" s="14"/>
      <c r="T36" s="14"/>
      <c r="U36" s="14"/>
      <c r="V36" s="14"/>
      <c r="W36" s="14"/>
      <c r="X36" s="14">
        <v>26.666666666666668</v>
      </c>
      <c r="Y36" s="14">
        <v>26.233333333333331</v>
      </c>
      <c r="Z36" s="14">
        <v>2033.3333333333333</v>
      </c>
      <c r="AA36" s="19"/>
      <c r="AB36" s="6"/>
      <c r="AC36" s="6"/>
      <c r="AI36" s="6"/>
    </row>
    <row r="37" spans="1:35" x14ac:dyDescent="0.3">
      <c r="A37" s="59"/>
      <c r="B37" s="12">
        <v>5</v>
      </c>
      <c r="C37" s="13">
        <v>5</v>
      </c>
      <c r="D37" s="14">
        <v>30</v>
      </c>
      <c r="E37" s="14">
        <v>5</v>
      </c>
      <c r="F37" s="14">
        <v>5.5</v>
      </c>
      <c r="G37" s="14">
        <v>5.6</v>
      </c>
      <c r="H37" s="14">
        <v>5.2</v>
      </c>
      <c r="I37" s="14">
        <v>5</v>
      </c>
      <c r="J37" s="14">
        <v>5.3</v>
      </c>
      <c r="K37" s="14">
        <v>9</v>
      </c>
      <c r="L37" s="14">
        <f t="shared" si="0"/>
        <v>900</v>
      </c>
      <c r="M37" s="14">
        <v>0.24000000000000002</v>
      </c>
      <c r="N37" s="14">
        <v>12566.666666666668</v>
      </c>
      <c r="O37" s="14">
        <v>4</v>
      </c>
      <c r="P37" s="14">
        <v>4.8499999999999996</v>
      </c>
      <c r="Q37" s="14">
        <v>4.5999999999999996</v>
      </c>
      <c r="R37" s="14">
        <v>4.5</v>
      </c>
      <c r="S37" s="14">
        <v>4.5</v>
      </c>
      <c r="T37" s="14">
        <v>4.5999999999999996</v>
      </c>
      <c r="U37" s="14">
        <v>4.55</v>
      </c>
      <c r="V37" s="14">
        <v>10.5</v>
      </c>
      <c r="W37" s="14">
        <f>V37*100</f>
        <v>1050</v>
      </c>
      <c r="X37" s="14">
        <v>38.333333333333336</v>
      </c>
      <c r="Y37" s="14">
        <v>26.066666666666666</v>
      </c>
      <c r="Z37" s="14">
        <v>300</v>
      </c>
      <c r="AA37" s="19"/>
      <c r="AB37" s="6"/>
      <c r="AC37" s="6"/>
      <c r="AI37" s="6"/>
    </row>
    <row r="38" spans="1:35" x14ac:dyDescent="0.3">
      <c r="A38" s="59"/>
      <c r="B38" s="12">
        <v>5</v>
      </c>
      <c r="C38" s="13">
        <v>6</v>
      </c>
      <c r="D38" s="14">
        <v>40</v>
      </c>
      <c r="E38" s="14">
        <v>5.25</v>
      </c>
      <c r="F38" s="14">
        <v>4.8</v>
      </c>
      <c r="G38" s="14">
        <v>5.35</v>
      </c>
      <c r="H38" s="14">
        <v>4.75</v>
      </c>
      <c r="I38" s="14">
        <v>4.6500000000000004</v>
      </c>
      <c r="J38" s="14">
        <v>4.5999999999999996</v>
      </c>
      <c r="K38" s="14">
        <v>7.5</v>
      </c>
      <c r="L38" s="14">
        <f t="shared" si="0"/>
        <v>750</v>
      </c>
      <c r="M38" s="14">
        <v>0.25000000000000006</v>
      </c>
      <c r="N38" s="14">
        <v>14233.333333333334</v>
      </c>
      <c r="O38" s="14">
        <v>6</v>
      </c>
      <c r="P38" s="14">
        <v>6.5</v>
      </c>
      <c r="Q38" s="14">
        <v>6.5</v>
      </c>
      <c r="R38" s="14">
        <v>5.7</v>
      </c>
      <c r="S38" s="14">
        <v>5.5</v>
      </c>
      <c r="T38" s="14">
        <v>5.6</v>
      </c>
      <c r="U38" s="14">
        <v>5.7</v>
      </c>
      <c r="V38" s="14">
        <v>10</v>
      </c>
      <c r="W38" s="14">
        <f>V38*100</f>
        <v>1000</v>
      </c>
      <c r="X38" s="14">
        <v>33.333333333333336</v>
      </c>
      <c r="Y38" s="14">
        <v>26.3</v>
      </c>
      <c r="Z38" s="14">
        <v>33.333333333333329</v>
      </c>
      <c r="AA38" s="19"/>
      <c r="AB38" s="6"/>
      <c r="AC38" s="6"/>
      <c r="AI38" s="6"/>
    </row>
    <row r="39" spans="1:35" x14ac:dyDescent="0.3">
      <c r="A39" s="60" t="s">
        <v>23</v>
      </c>
      <c r="B39" s="39">
        <v>6</v>
      </c>
      <c r="C39" s="40">
        <v>1</v>
      </c>
      <c r="D39" s="41">
        <v>39</v>
      </c>
      <c r="E39" s="41">
        <v>7.9</v>
      </c>
      <c r="F39" s="41">
        <v>7</v>
      </c>
      <c r="G39" s="41">
        <v>6.9</v>
      </c>
      <c r="H39" s="41">
        <v>6.9</v>
      </c>
      <c r="I39" s="41">
        <v>6.7</v>
      </c>
      <c r="J39" s="41">
        <v>7.5</v>
      </c>
      <c r="K39" s="41">
        <v>7.5</v>
      </c>
      <c r="L39" s="41">
        <f t="shared" si="0"/>
        <v>750</v>
      </c>
      <c r="M39" s="41">
        <v>0.18000000000000002</v>
      </c>
      <c r="N39" s="41">
        <v>12866.666666666666</v>
      </c>
      <c r="O39" s="41">
        <v>0</v>
      </c>
      <c r="P39" s="41"/>
      <c r="Q39" s="41"/>
      <c r="R39" s="41"/>
      <c r="S39" s="41"/>
      <c r="T39" s="41"/>
      <c r="U39" s="41"/>
      <c r="V39" s="41"/>
      <c r="W39" s="41"/>
      <c r="X39" s="41">
        <v>21.666666666666668</v>
      </c>
      <c r="Y39" s="41">
        <v>27.033333333333331</v>
      </c>
      <c r="Z39" s="41">
        <v>133.33333333333331</v>
      </c>
      <c r="AA39" s="19"/>
      <c r="AB39" s="6"/>
      <c r="AC39" s="6"/>
      <c r="AI39" s="6"/>
    </row>
    <row r="40" spans="1:35" x14ac:dyDescent="0.3">
      <c r="A40" s="60"/>
      <c r="B40" s="39">
        <v>6</v>
      </c>
      <c r="C40" s="40">
        <v>2</v>
      </c>
      <c r="D40" s="41">
        <v>29</v>
      </c>
      <c r="E40" s="41">
        <v>9.4</v>
      </c>
      <c r="F40" s="41">
        <v>7.8</v>
      </c>
      <c r="G40" s="41">
        <v>8.25</v>
      </c>
      <c r="H40" s="41">
        <v>8.15</v>
      </c>
      <c r="I40" s="41">
        <v>7.5</v>
      </c>
      <c r="J40" s="41">
        <v>9</v>
      </c>
      <c r="K40" s="41">
        <v>12</v>
      </c>
      <c r="L40" s="41">
        <f t="shared" si="0"/>
        <v>1200</v>
      </c>
      <c r="M40" s="41">
        <v>0.23666666666666669</v>
      </c>
      <c r="N40" s="41">
        <v>11800</v>
      </c>
      <c r="O40" s="41">
        <v>0</v>
      </c>
      <c r="P40" s="41"/>
      <c r="Q40" s="41"/>
      <c r="R40" s="41"/>
      <c r="S40" s="41"/>
      <c r="T40" s="41"/>
      <c r="U40" s="41"/>
      <c r="V40" s="41"/>
      <c r="W40" s="41"/>
      <c r="X40" s="41">
        <v>25</v>
      </c>
      <c r="Y40" s="41">
        <v>27.166666666666668</v>
      </c>
      <c r="Z40" s="41">
        <v>533.33333333333326</v>
      </c>
      <c r="AA40" s="19"/>
      <c r="AB40" s="6"/>
      <c r="AC40" s="6"/>
      <c r="AI40" s="6"/>
    </row>
    <row r="41" spans="1:35" x14ac:dyDescent="0.3">
      <c r="A41" s="60"/>
      <c r="B41" s="39">
        <v>6</v>
      </c>
      <c r="C41" s="40">
        <v>3</v>
      </c>
      <c r="D41" s="41">
        <v>27</v>
      </c>
      <c r="E41" s="41">
        <v>10.875</v>
      </c>
      <c r="F41" s="41">
        <v>9.4</v>
      </c>
      <c r="G41" s="41">
        <v>9.2750000000000004</v>
      </c>
      <c r="H41" s="41">
        <v>9</v>
      </c>
      <c r="I41" s="41">
        <v>9.1000000000000014</v>
      </c>
      <c r="J41" s="41">
        <v>9</v>
      </c>
      <c r="K41" s="41">
        <v>11.1</v>
      </c>
      <c r="L41" s="41">
        <f t="shared" si="0"/>
        <v>1110</v>
      </c>
      <c r="M41" s="41">
        <v>0.22666666666666671</v>
      </c>
      <c r="N41" s="41">
        <v>12166.666666666668</v>
      </c>
      <c r="O41" s="41">
        <v>0</v>
      </c>
      <c r="P41" s="41"/>
      <c r="Q41" s="41"/>
      <c r="R41" s="41"/>
      <c r="S41" s="41"/>
      <c r="T41" s="41"/>
      <c r="U41" s="41"/>
      <c r="V41" s="41"/>
      <c r="W41" s="41"/>
      <c r="X41" s="41">
        <v>30</v>
      </c>
      <c r="Y41" s="41">
        <v>27</v>
      </c>
      <c r="Z41" s="41">
        <v>2100</v>
      </c>
      <c r="AA41" s="19"/>
      <c r="AB41" s="6"/>
      <c r="AC41" s="6"/>
      <c r="AI41" s="6"/>
    </row>
    <row r="42" spans="1:35" x14ac:dyDescent="0.3">
      <c r="A42" s="60"/>
      <c r="B42" s="39">
        <v>6</v>
      </c>
      <c r="C42" s="40">
        <v>4</v>
      </c>
      <c r="D42" s="41">
        <v>21</v>
      </c>
      <c r="E42" s="41">
        <v>10</v>
      </c>
      <c r="F42" s="41">
        <v>9</v>
      </c>
      <c r="G42" s="41">
        <v>8.9</v>
      </c>
      <c r="H42" s="41">
        <v>9</v>
      </c>
      <c r="I42" s="41">
        <v>9.9</v>
      </c>
      <c r="J42" s="41">
        <v>10</v>
      </c>
      <c r="K42" s="41">
        <v>12</v>
      </c>
      <c r="L42" s="41">
        <f t="shared" si="0"/>
        <v>1200</v>
      </c>
      <c r="M42" s="41">
        <v>0.29666666666666669</v>
      </c>
      <c r="N42" s="41">
        <v>12733.333333333332</v>
      </c>
      <c r="O42" s="41">
        <v>0</v>
      </c>
      <c r="P42" s="41"/>
      <c r="Q42" s="41"/>
      <c r="R42" s="41"/>
      <c r="S42" s="41"/>
      <c r="T42" s="41"/>
      <c r="U42" s="41"/>
      <c r="V42" s="41"/>
      <c r="W42" s="41"/>
      <c r="X42" s="41">
        <v>30</v>
      </c>
      <c r="Y42" s="41">
        <v>27.066666666666666</v>
      </c>
      <c r="Z42" s="41">
        <v>866.66666666666663</v>
      </c>
      <c r="AA42" s="19"/>
      <c r="AB42" s="6"/>
      <c r="AC42" s="6"/>
      <c r="AI42" s="6"/>
    </row>
    <row r="43" spans="1:35" x14ac:dyDescent="0.3">
      <c r="A43" s="60"/>
      <c r="B43" s="39">
        <v>6</v>
      </c>
      <c r="C43" s="40">
        <v>5</v>
      </c>
      <c r="D43" s="41">
        <v>35</v>
      </c>
      <c r="E43" s="41">
        <v>7.4</v>
      </c>
      <c r="F43" s="41">
        <v>7.5</v>
      </c>
      <c r="G43" s="41">
        <v>8</v>
      </c>
      <c r="H43" s="41">
        <v>7.5</v>
      </c>
      <c r="I43" s="41">
        <v>7.5</v>
      </c>
      <c r="J43" s="41">
        <v>8.25</v>
      </c>
      <c r="K43" s="41">
        <v>10.4</v>
      </c>
      <c r="L43" s="41">
        <f t="shared" si="0"/>
        <v>1040</v>
      </c>
      <c r="M43" s="41">
        <v>0.19333333333333336</v>
      </c>
      <c r="N43" s="41">
        <v>12400</v>
      </c>
      <c r="O43" s="41">
        <v>4</v>
      </c>
      <c r="P43" s="41"/>
      <c r="Q43" s="41"/>
      <c r="R43" s="41"/>
      <c r="S43" s="41"/>
      <c r="T43" s="41"/>
      <c r="U43" s="41"/>
      <c r="V43" s="41"/>
      <c r="W43" s="41"/>
      <c r="X43" s="41">
        <v>35</v>
      </c>
      <c r="Y43" s="41">
        <v>27.133333333333336</v>
      </c>
      <c r="Z43" s="41">
        <v>166.66666666666669</v>
      </c>
      <c r="AA43" s="19"/>
      <c r="AB43" s="6"/>
      <c r="AC43" s="6"/>
      <c r="AI43" s="6"/>
    </row>
    <row r="44" spans="1:35" x14ac:dyDescent="0.3">
      <c r="A44" s="60"/>
      <c r="B44" s="39">
        <v>6</v>
      </c>
      <c r="C44" s="40">
        <v>6</v>
      </c>
      <c r="D44" s="41">
        <v>26</v>
      </c>
      <c r="E44" s="41">
        <v>8</v>
      </c>
      <c r="F44" s="41">
        <v>7</v>
      </c>
      <c r="G44" s="41">
        <v>7.8</v>
      </c>
      <c r="H44" s="41">
        <v>7.2</v>
      </c>
      <c r="I44" s="41">
        <v>7.5</v>
      </c>
      <c r="J44" s="41">
        <v>7.85</v>
      </c>
      <c r="K44" s="41">
        <v>9.1999999999999993</v>
      </c>
      <c r="L44" s="41">
        <f t="shared" si="0"/>
        <v>919.99999999999989</v>
      </c>
      <c r="M44" s="41">
        <v>0.23333333333333331</v>
      </c>
      <c r="N44" s="41">
        <v>12466.666666666668</v>
      </c>
      <c r="O44" s="41">
        <v>3</v>
      </c>
      <c r="P44" s="41">
        <v>5.0999999999999996</v>
      </c>
      <c r="Q44" s="41">
        <v>4.8</v>
      </c>
      <c r="R44" s="41">
        <v>4.7</v>
      </c>
      <c r="S44" s="41">
        <v>4.5</v>
      </c>
      <c r="T44" s="41">
        <v>4.5</v>
      </c>
      <c r="U44" s="41">
        <v>4.5</v>
      </c>
      <c r="V44" s="41">
        <v>9</v>
      </c>
      <c r="W44" s="41">
        <f>V44*100</f>
        <v>900</v>
      </c>
      <c r="X44" s="41">
        <v>35</v>
      </c>
      <c r="Y44" s="41">
        <v>27.566666666666663</v>
      </c>
      <c r="Z44" s="41">
        <v>133.33333333333331</v>
      </c>
      <c r="AA44" s="19"/>
      <c r="AB44" s="6"/>
      <c r="AC44" s="6"/>
      <c r="AI44" s="6"/>
    </row>
    <row r="45" spans="1:35" x14ac:dyDescent="0.3">
      <c r="A45" s="61" t="s">
        <v>24</v>
      </c>
      <c r="B45" s="42">
        <v>7</v>
      </c>
      <c r="C45" s="15">
        <v>1</v>
      </c>
      <c r="D45" s="43">
        <v>53</v>
      </c>
      <c r="E45" s="43">
        <v>9.3000000000000007</v>
      </c>
      <c r="F45" s="43">
        <v>8.3000000000000007</v>
      </c>
      <c r="G45" s="43">
        <v>8.0500000000000007</v>
      </c>
      <c r="H45" s="43">
        <v>8.4</v>
      </c>
      <c r="I45" s="43">
        <v>8.6</v>
      </c>
      <c r="J45" s="43">
        <v>8</v>
      </c>
      <c r="K45" s="43">
        <v>11.5</v>
      </c>
      <c r="L45" s="43">
        <f t="shared" si="0"/>
        <v>1150</v>
      </c>
      <c r="M45" s="43">
        <v>0.22333333333333336</v>
      </c>
      <c r="N45" s="43">
        <v>13533.333333333334</v>
      </c>
      <c r="O45" s="43">
        <v>0</v>
      </c>
      <c r="P45" s="43"/>
      <c r="Q45" s="43"/>
      <c r="R45" s="43"/>
      <c r="S45" s="43"/>
      <c r="T45" s="43"/>
      <c r="U45" s="43"/>
      <c r="V45" s="43"/>
      <c r="W45" s="43"/>
      <c r="X45" s="43">
        <v>20</v>
      </c>
      <c r="Y45" s="43">
        <v>27.433333333333337</v>
      </c>
      <c r="Z45" s="43">
        <v>300</v>
      </c>
      <c r="AA45" s="19"/>
      <c r="AB45" s="6"/>
      <c r="AC45" s="6"/>
      <c r="AI45" s="6"/>
    </row>
    <row r="46" spans="1:35" x14ac:dyDescent="0.3">
      <c r="A46" s="61"/>
      <c r="B46" s="42">
        <v>7</v>
      </c>
      <c r="C46" s="15">
        <v>2</v>
      </c>
      <c r="D46" s="43">
        <v>45</v>
      </c>
      <c r="E46" s="43">
        <v>8.6999999999999993</v>
      </c>
      <c r="F46" s="43">
        <v>8.1</v>
      </c>
      <c r="G46" s="43">
        <v>7.4</v>
      </c>
      <c r="H46" s="43">
        <v>7.8</v>
      </c>
      <c r="I46" s="43">
        <v>7.8</v>
      </c>
      <c r="J46" s="43">
        <v>7</v>
      </c>
      <c r="K46" s="43">
        <v>11.8</v>
      </c>
      <c r="L46" s="43">
        <f t="shared" si="0"/>
        <v>1180</v>
      </c>
      <c r="M46" s="43">
        <v>0.23000000000000007</v>
      </c>
      <c r="N46" s="43">
        <v>12466.666666666668</v>
      </c>
      <c r="O46" s="43">
        <v>0</v>
      </c>
      <c r="P46" s="43"/>
      <c r="Q46" s="43"/>
      <c r="R46" s="43"/>
      <c r="S46" s="43"/>
      <c r="T46" s="43"/>
      <c r="U46" s="43"/>
      <c r="V46" s="43"/>
      <c r="W46" s="43"/>
      <c r="X46" s="43">
        <v>25</v>
      </c>
      <c r="Y46" s="43">
        <v>27.233333333333334</v>
      </c>
      <c r="Z46" s="43">
        <v>233.33333333333334</v>
      </c>
      <c r="AA46" s="19"/>
      <c r="AB46" s="6"/>
      <c r="AC46" s="6"/>
      <c r="AI46" s="6"/>
    </row>
    <row r="47" spans="1:35" x14ac:dyDescent="0.3">
      <c r="A47" s="61"/>
      <c r="B47" s="42">
        <v>7</v>
      </c>
      <c r="C47" s="15">
        <v>3</v>
      </c>
      <c r="D47" s="43">
        <v>46</v>
      </c>
      <c r="E47" s="43">
        <v>9.125</v>
      </c>
      <c r="F47" s="43">
        <v>8.35</v>
      </c>
      <c r="G47" s="43">
        <v>8.1999999999999993</v>
      </c>
      <c r="H47" s="43">
        <v>8.5</v>
      </c>
      <c r="I47" s="43">
        <v>7.8</v>
      </c>
      <c r="J47" s="43">
        <v>8.4</v>
      </c>
      <c r="K47" s="43">
        <v>11.1</v>
      </c>
      <c r="L47" s="43">
        <f t="shared" si="0"/>
        <v>1110</v>
      </c>
      <c r="M47" s="43">
        <v>0.26</v>
      </c>
      <c r="N47" s="43">
        <v>13500</v>
      </c>
      <c r="O47" s="43">
        <v>0</v>
      </c>
      <c r="P47" s="43"/>
      <c r="Q47" s="43"/>
      <c r="R47" s="43"/>
      <c r="S47" s="43"/>
      <c r="T47" s="43"/>
      <c r="U47" s="43"/>
      <c r="V47" s="43"/>
      <c r="W47" s="43"/>
      <c r="X47" s="43">
        <v>26.666666666666668</v>
      </c>
      <c r="Y47" s="43">
        <v>27.266666666666666</v>
      </c>
      <c r="Z47" s="43">
        <v>200</v>
      </c>
      <c r="AA47" s="19"/>
      <c r="AB47" s="6"/>
      <c r="AC47" s="6"/>
      <c r="AI47" s="6"/>
    </row>
    <row r="48" spans="1:35" x14ac:dyDescent="0.3">
      <c r="A48" s="61"/>
      <c r="B48" s="42">
        <v>7</v>
      </c>
      <c r="C48" s="15">
        <v>4</v>
      </c>
      <c r="D48" s="43">
        <v>36</v>
      </c>
      <c r="E48" s="43">
        <v>5.2</v>
      </c>
      <c r="F48" s="43">
        <v>4.9499999999999993</v>
      </c>
      <c r="G48" s="43">
        <v>4.55</v>
      </c>
      <c r="H48" s="43">
        <v>4.75</v>
      </c>
      <c r="I48" s="43">
        <v>4.1999999999999993</v>
      </c>
      <c r="J48" s="43">
        <v>5.05</v>
      </c>
      <c r="K48" s="43">
        <v>7.5</v>
      </c>
      <c r="L48" s="43">
        <f t="shared" si="0"/>
        <v>750</v>
      </c>
      <c r="M48" s="43">
        <v>0.25666666666666665</v>
      </c>
      <c r="N48" s="43">
        <v>13066.666666666666</v>
      </c>
      <c r="O48" s="43">
        <v>9</v>
      </c>
      <c r="P48" s="43">
        <v>6</v>
      </c>
      <c r="Q48" s="43">
        <v>5.5</v>
      </c>
      <c r="R48" s="43">
        <v>5.6</v>
      </c>
      <c r="S48" s="43">
        <v>5.4</v>
      </c>
      <c r="T48" s="43">
        <v>5.5</v>
      </c>
      <c r="U48" s="43">
        <v>5.5</v>
      </c>
      <c r="V48" s="43">
        <v>10.5</v>
      </c>
      <c r="W48" s="43">
        <f>V48*100</f>
        <v>1050</v>
      </c>
      <c r="X48" s="43">
        <v>30</v>
      </c>
      <c r="Y48" s="43">
        <v>27.266666666666666</v>
      </c>
      <c r="Z48" s="43">
        <v>233.33333333333334</v>
      </c>
      <c r="AA48" s="19"/>
      <c r="AB48" s="6"/>
      <c r="AC48" s="6"/>
      <c r="AI48" s="6"/>
    </row>
    <row r="49" spans="1:35" x14ac:dyDescent="0.3">
      <c r="A49" s="61"/>
      <c r="B49" s="42">
        <v>7</v>
      </c>
      <c r="C49" s="15">
        <v>5</v>
      </c>
      <c r="D49" s="43">
        <v>31</v>
      </c>
      <c r="E49" s="43">
        <v>4.2</v>
      </c>
      <c r="F49" s="43">
        <v>4.2</v>
      </c>
      <c r="G49" s="43">
        <v>3.8</v>
      </c>
      <c r="H49" s="43">
        <v>4</v>
      </c>
      <c r="I49" s="43">
        <v>3.5</v>
      </c>
      <c r="J49" s="43">
        <v>3.8</v>
      </c>
      <c r="K49" s="43">
        <v>10.4</v>
      </c>
      <c r="L49" s="43">
        <f t="shared" si="0"/>
        <v>1040</v>
      </c>
      <c r="M49" s="43">
        <v>0.25333333333333335</v>
      </c>
      <c r="N49" s="43">
        <v>11400</v>
      </c>
      <c r="O49" s="43">
        <v>0</v>
      </c>
      <c r="P49" s="43"/>
      <c r="Q49" s="43"/>
      <c r="R49" s="43"/>
      <c r="S49" s="43"/>
      <c r="T49" s="43"/>
      <c r="U49" s="43"/>
      <c r="V49" s="43"/>
      <c r="W49" s="43"/>
      <c r="X49" s="43">
        <v>30</v>
      </c>
      <c r="Y49" s="43">
        <v>27.399999999999995</v>
      </c>
      <c r="Z49" s="43">
        <v>200</v>
      </c>
      <c r="AA49" s="19"/>
      <c r="AB49" s="6"/>
      <c r="AC49" s="6"/>
      <c r="AI49" s="6"/>
    </row>
    <row r="50" spans="1:35" x14ac:dyDescent="0.3">
      <c r="A50" s="61"/>
      <c r="B50" s="42">
        <v>7</v>
      </c>
      <c r="C50" s="15">
        <v>6</v>
      </c>
      <c r="D50" s="43">
        <v>38</v>
      </c>
      <c r="E50" s="43">
        <v>8.25</v>
      </c>
      <c r="F50" s="43">
        <v>7.1</v>
      </c>
      <c r="G50" s="43">
        <v>7.1</v>
      </c>
      <c r="H50" s="43">
        <v>7.8</v>
      </c>
      <c r="I50" s="43">
        <v>7.4</v>
      </c>
      <c r="J50" s="43">
        <v>8.4499999999999993</v>
      </c>
      <c r="K50" s="43">
        <v>12.25</v>
      </c>
      <c r="L50" s="43">
        <f t="shared" si="0"/>
        <v>1225</v>
      </c>
      <c r="M50" s="43">
        <v>0.28333333333333338</v>
      </c>
      <c r="N50" s="43">
        <v>14266.666666666666</v>
      </c>
      <c r="O50" s="43">
        <v>0</v>
      </c>
      <c r="P50" s="43"/>
      <c r="Q50" s="43"/>
      <c r="R50" s="43"/>
      <c r="S50" s="43"/>
      <c r="T50" s="43"/>
      <c r="U50" s="43"/>
      <c r="V50" s="43"/>
      <c r="W50" s="43"/>
      <c r="X50" s="43">
        <v>28.333333333333332</v>
      </c>
      <c r="Y50" s="43">
        <v>27.399999999999995</v>
      </c>
      <c r="Z50" s="43">
        <v>833.33333333333337</v>
      </c>
      <c r="AA50" s="19"/>
      <c r="AB50" s="6"/>
      <c r="AC50" s="6"/>
      <c r="AI50" s="6"/>
    </row>
    <row r="51" spans="1:35" x14ac:dyDescent="0.3">
      <c r="A51" s="61"/>
      <c r="B51" s="44">
        <v>7</v>
      </c>
      <c r="C51" s="45">
        <v>7</v>
      </c>
      <c r="D51" s="43">
        <v>46</v>
      </c>
      <c r="E51" s="43">
        <v>4.6500000000000004</v>
      </c>
      <c r="F51" s="43">
        <v>5</v>
      </c>
      <c r="G51" s="43">
        <v>4.8499999999999996</v>
      </c>
      <c r="H51" s="43">
        <v>5.3</v>
      </c>
      <c r="I51" s="43">
        <v>5.1999999999999993</v>
      </c>
      <c r="J51" s="43">
        <v>5.0999999999999996</v>
      </c>
      <c r="K51" s="43">
        <v>8.15</v>
      </c>
      <c r="L51" s="43">
        <f t="shared" si="0"/>
        <v>815</v>
      </c>
      <c r="M51" s="43">
        <v>0.34</v>
      </c>
      <c r="N51" s="43">
        <v>13866.666666666666</v>
      </c>
      <c r="O51" s="43">
        <v>0</v>
      </c>
      <c r="P51" s="43"/>
      <c r="Q51" s="43"/>
      <c r="R51" s="43"/>
      <c r="S51" s="43"/>
      <c r="T51" s="43"/>
      <c r="U51" s="43"/>
      <c r="V51" s="43"/>
      <c r="W51" s="43"/>
      <c r="X51" s="43">
        <v>30</v>
      </c>
      <c r="Y51" s="43">
        <v>27.400000000000002</v>
      </c>
      <c r="Z51" s="43">
        <v>33.333333333333329</v>
      </c>
      <c r="AA51" s="19"/>
      <c r="AB51" s="6"/>
      <c r="AC51" s="6"/>
      <c r="AI51" s="6"/>
    </row>
    <row r="52" spans="1:35" x14ac:dyDescent="0.3">
      <c r="A52" s="62" t="s">
        <v>25</v>
      </c>
      <c r="B52" s="46">
        <v>8</v>
      </c>
      <c r="C52" s="47">
        <v>1</v>
      </c>
      <c r="D52" s="48">
        <v>39</v>
      </c>
      <c r="E52" s="48">
        <v>5.5</v>
      </c>
      <c r="F52" s="48">
        <v>5.75</v>
      </c>
      <c r="G52" s="48">
        <v>5.5</v>
      </c>
      <c r="H52" s="48">
        <v>4.8499999999999996</v>
      </c>
      <c r="I52" s="48">
        <v>4.45</v>
      </c>
      <c r="J52" s="48">
        <v>4.75</v>
      </c>
      <c r="K52" s="48">
        <v>8.5</v>
      </c>
      <c r="L52" s="48">
        <f t="shared" si="0"/>
        <v>850</v>
      </c>
      <c r="M52" s="48">
        <v>0.26666666666666666</v>
      </c>
      <c r="N52" s="48">
        <v>12500</v>
      </c>
      <c r="O52" s="49">
        <v>0</v>
      </c>
      <c r="P52" s="49"/>
      <c r="Q52" s="49"/>
      <c r="R52" s="49"/>
      <c r="S52" s="49"/>
      <c r="T52" s="49"/>
      <c r="U52" s="48"/>
      <c r="V52" s="48"/>
      <c r="W52" s="48"/>
      <c r="X52" s="48">
        <v>20</v>
      </c>
      <c r="Y52" s="48">
        <v>27.900000000000002</v>
      </c>
      <c r="Z52" s="48">
        <v>233.33333333333334</v>
      </c>
      <c r="AA52" s="20"/>
      <c r="AB52" s="6"/>
      <c r="AC52" s="6"/>
      <c r="AI52" s="6"/>
    </row>
    <row r="53" spans="1:35" x14ac:dyDescent="0.3">
      <c r="A53" s="62"/>
      <c r="B53" s="46">
        <v>8</v>
      </c>
      <c r="C53" s="47">
        <f t="shared" ref="C53:C58" si="1">C52+1</f>
        <v>2</v>
      </c>
      <c r="D53" s="48">
        <v>43</v>
      </c>
      <c r="E53" s="48">
        <v>9.9</v>
      </c>
      <c r="F53" s="48">
        <v>8.6</v>
      </c>
      <c r="G53" s="48">
        <v>8.4</v>
      </c>
      <c r="H53" s="48">
        <v>8.6999999999999993</v>
      </c>
      <c r="I53" s="48">
        <v>8.1999999999999993</v>
      </c>
      <c r="J53" s="48">
        <v>8.1</v>
      </c>
      <c r="K53" s="48">
        <v>12.5</v>
      </c>
      <c r="L53" s="48">
        <f t="shared" si="0"/>
        <v>1250</v>
      </c>
      <c r="M53" s="48">
        <v>0.22333333333333338</v>
      </c>
      <c r="N53" s="48">
        <v>11933.333333333332</v>
      </c>
      <c r="O53" s="49">
        <v>0</v>
      </c>
      <c r="P53" s="49"/>
      <c r="Q53" s="49"/>
      <c r="R53" s="49"/>
      <c r="S53" s="49"/>
      <c r="T53" s="49"/>
      <c r="U53" s="48"/>
      <c r="V53" s="48"/>
      <c r="W53" s="48"/>
      <c r="X53" s="48">
        <v>21.666666666666668</v>
      </c>
      <c r="Y53" s="48">
        <v>27.966666666666669</v>
      </c>
      <c r="Z53" s="48">
        <v>366.66666666666663</v>
      </c>
      <c r="AA53" s="22"/>
      <c r="AB53" s="6"/>
      <c r="AC53" s="6"/>
      <c r="AI53" s="6"/>
    </row>
    <row r="54" spans="1:35" x14ac:dyDescent="0.3">
      <c r="A54" s="62"/>
      <c r="B54" s="46">
        <v>8</v>
      </c>
      <c r="C54" s="47">
        <f t="shared" si="1"/>
        <v>3</v>
      </c>
      <c r="D54" s="48">
        <v>51</v>
      </c>
      <c r="E54" s="48">
        <v>7</v>
      </c>
      <c r="F54" s="48">
        <v>7.1</v>
      </c>
      <c r="G54" s="48">
        <v>7.2</v>
      </c>
      <c r="H54" s="48">
        <v>6.8</v>
      </c>
      <c r="I54" s="48">
        <v>7</v>
      </c>
      <c r="J54" s="48">
        <v>6.9</v>
      </c>
      <c r="K54" s="48">
        <v>10.5</v>
      </c>
      <c r="L54" s="48">
        <f t="shared" si="0"/>
        <v>1050</v>
      </c>
      <c r="M54" s="48">
        <v>0.22333333333333338</v>
      </c>
      <c r="N54" s="48">
        <v>13533.333333333334</v>
      </c>
      <c r="O54" s="49">
        <v>0</v>
      </c>
      <c r="P54" s="49"/>
      <c r="Q54" s="49"/>
      <c r="R54" s="49"/>
      <c r="S54" s="49"/>
      <c r="T54" s="49"/>
      <c r="U54" s="48"/>
      <c r="V54" s="48"/>
      <c r="W54" s="48"/>
      <c r="X54" s="48">
        <v>25</v>
      </c>
      <c r="Y54" s="48">
        <v>28.266666666666666</v>
      </c>
      <c r="Z54" s="48">
        <v>433.33333333333331</v>
      </c>
      <c r="AA54" s="22"/>
      <c r="AB54" s="6"/>
      <c r="AC54" s="6"/>
      <c r="AI54" s="6"/>
    </row>
    <row r="55" spans="1:35" x14ac:dyDescent="0.3">
      <c r="A55" s="62"/>
      <c r="B55" s="46">
        <v>8</v>
      </c>
      <c r="C55" s="47">
        <f t="shared" si="1"/>
        <v>4</v>
      </c>
      <c r="D55" s="48">
        <v>36</v>
      </c>
      <c r="E55" s="48">
        <v>8.5</v>
      </c>
      <c r="F55" s="48">
        <v>7.8</v>
      </c>
      <c r="G55" s="48">
        <v>7.3</v>
      </c>
      <c r="H55" s="48">
        <v>7.3</v>
      </c>
      <c r="I55" s="48">
        <v>7.1999999999999993</v>
      </c>
      <c r="J55" s="48">
        <v>7.6</v>
      </c>
      <c r="K55" s="48">
        <v>11.5</v>
      </c>
      <c r="L55" s="48">
        <f t="shared" si="0"/>
        <v>1150</v>
      </c>
      <c r="M55" s="48">
        <v>0.23333333333333331</v>
      </c>
      <c r="N55" s="48">
        <v>7000</v>
      </c>
      <c r="O55" s="49">
        <v>6</v>
      </c>
      <c r="P55" s="49">
        <v>4.5333333333333332</v>
      </c>
      <c r="Q55" s="49">
        <v>4.2</v>
      </c>
      <c r="R55" s="49">
        <v>3.9</v>
      </c>
      <c r="S55" s="49">
        <v>3.7666666666666671</v>
      </c>
      <c r="T55" s="49">
        <v>3.6666666666666665</v>
      </c>
      <c r="U55" s="48">
        <v>3.6666666666666665</v>
      </c>
      <c r="V55" s="48">
        <v>7.8999999999999995</v>
      </c>
      <c r="W55" s="48">
        <f>V55*100</f>
        <v>790</v>
      </c>
      <c r="X55" s="48">
        <v>30</v>
      </c>
      <c r="Y55" s="48">
        <v>28.400000000000002</v>
      </c>
      <c r="Z55" s="48">
        <v>33.333333333333329</v>
      </c>
      <c r="AA55" s="22"/>
      <c r="AB55" s="6"/>
      <c r="AC55" s="6"/>
      <c r="AI55" s="6"/>
    </row>
    <row r="56" spans="1:35" x14ac:dyDescent="0.3">
      <c r="A56" s="62"/>
      <c r="B56" s="46">
        <v>8</v>
      </c>
      <c r="C56" s="47">
        <f t="shared" si="1"/>
        <v>5</v>
      </c>
      <c r="D56" s="48">
        <v>43</v>
      </c>
      <c r="E56" s="48">
        <v>7.1</v>
      </c>
      <c r="F56" s="48">
        <v>5.6</v>
      </c>
      <c r="G56" s="48">
        <v>4.5</v>
      </c>
      <c r="H56" s="48">
        <v>4.3</v>
      </c>
      <c r="I56" s="48">
        <v>4.3</v>
      </c>
      <c r="J56" s="48">
        <v>5</v>
      </c>
      <c r="K56" s="48">
        <v>10.199999999999999</v>
      </c>
      <c r="L56" s="48">
        <f t="shared" si="0"/>
        <v>1019.9999999999999</v>
      </c>
      <c r="M56" s="48">
        <v>0.29666666666666669</v>
      </c>
      <c r="N56" s="48">
        <v>12166.666666666668</v>
      </c>
      <c r="O56" s="49">
        <v>7</v>
      </c>
      <c r="P56" s="49"/>
      <c r="Q56" s="49"/>
      <c r="R56" s="49"/>
      <c r="S56" s="49"/>
      <c r="T56" s="49"/>
      <c r="U56" s="48"/>
      <c r="V56" s="48"/>
      <c r="W56" s="48"/>
      <c r="X56" s="48">
        <v>30</v>
      </c>
      <c r="Y56" s="48">
        <v>28.900000000000002</v>
      </c>
      <c r="Z56" s="48">
        <v>500</v>
      </c>
      <c r="AA56" s="22"/>
      <c r="AB56" s="6"/>
      <c r="AC56" s="6"/>
      <c r="AI56" s="6"/>
    </row>
    <row r="57" spans="1:35" x14ac:dyDescent="0.3">
      <c r="A57" s="62"/>
      <c r="B57" s="46">
        <v>8</v>
      </c>
      <c r="C57" s="47">
        <f t="shared" si="1"/>
        <v>6</v>
      </c>
      <c r="D57" s="48">
        <v>50</v>
      </c>
      <c r="E57" s="48">
        <v>7.5</v>
      </c>
      <c r="F57" s="48">
        <v>8.3000000000000007</v>
      </c>
      <c r="G57" s="48">
        <v>7.1</v>
      </c>
      <c r="H57" s="48">
        <v>6.6</v>
      </c>
      <c r="I57" s="48">
        <v>5.8</v>
      </c>
      <c r="J57" s="48">
        <v>6.1</v>
      </c>
      <c r="K57" s="48">
        <v>12</v>
      </c>
      <c r="L57" s="48">
        <f t="shared" si="0"/>
        <v>1200</v>
      </c>
      <c r="M57" s="48">
        <v>0.28666666666666668</v>
      </c>
      <c r="N57" s="48">
        <v>9833.3333333333321</v>
      </c>
      <c r="O57" s="49">
        <v>3</v>
      </c>
      <c r="P57" s="49"/>
      <c r="Q57" s="49"/>
      <c r="R57" s="49"/>
      <c r="S57" s="49"/>
      <c r="T57" s="49"/>
      <c r="U57" s="48"/>
      <c r="V57" s="48"/>
      <c r="W57" s="48"/>
      <c r="X57" s="48">
        <v>30</v>
      </c>
      <c r="Y57" s="48">
        <v>27.966666666666669</v>
      </c>
      <c r="Z57" s="48">
        <v>600</v>
      </c>
      <c r="AA57" s="22"/>
      <c r="AB57" s="6"/>
      <c r="AC57" s="6"/>
      <c r="AI57" s="6"/>
    </row>
    <row r="58" spans="1:35" x14ac:dyDescent="0.3">
      <c r="A58" s="62"/>
      <c r="B58" s="46">
        <v>8</v>
      </c>
      <c r="C58" s="47">
        <f t="shared" si="1"/>
        <v>7</v>
      </c>
      <c r="D58" s="48">
        <v>62</v>
      </c>
      <c r="E58" s="48">
        <v>7.1999999999999993</v>
      </c>
      <c r="F58" s="48">
        <v>7.4</v>
      </c>
      <c r="G58" s="49">
        <v>6.75</v>
      </c>
      <c r="H58" s="48">
        <v>6.5</v>
      </c>
      <c r="I58" s="48">
        <v>7</v>
      </c>
      <c r="J58" s="48">
        <v>6.9</v>
      </c>
      <c r="K58" s="48">
        <v>8.6999999999999993</v>
      </c>
      <c r="L58" s="48">
        <f t="shared" si="0"/>
        <v>869.99999999999989</v>
      </c>
      <c r="M58" s="48">
        <v>0.23333333333333336</v>
      </c>
      <c r="N58" s="48">
        <v>10000</v>
      </c>
      <c r="O58" s="49">
        <v>0</v>
      </c>
      <c r="P58" s="49"/>
      <c r="Q58" s="49"/>
      <c r="R58" s="49"/>
      <c r="S58" s="49"/>
      <c r="T58" s="49"/>
      <c r="U58" s="48"/>
      <c r="V58" s="48"/>
      <c r="W58" s="48"/>
      <c r="X58" s="48">
        <v>35</v>
      </c>
      <c r="Y58" s="48">
        <v>28.900000000000002</v>
      </c>
      <c r="Z58" s="48">
        <v>100</v>
      </c>
      <c r="AA58" s="22"/>
      <c r="AB58" s="6"/>
      <c r="AC58" s="6"/>
      <c r="AI58" s="6"/>
    </row>
    <row r="59" spans="1:35" x14ac:dyDescent="0.3">
      <c r="A59" s="59" t="s">
        <v>26</v>
      </c>
      <c r="B59" s="50">
        <v>9</v>
      </c>
      <c r="C59" s="50">
        <v>1</v>
      </c>
      <c r="D59" s="14">
        <v>41</v>
      </c>
      <c r="E59" s="14">
        <v>8</v>
      </c>
      <c r="F59" s="14">
        <v>8</v>
      </c>
      <c r="G59" s="14">
        <v>7</v>
      </c>
      <c r="H59" s="14">
        <v>7.5</v>
      </c>
      <c r="I59" s="14">
        <v>7.05</v>
      </c>
      <c r="J59" s="51">
        <v>7.4499999999999993</v>
      </c>
      <c r="K59" s="51">
        <v>11.5</v>
      </c>
      <c r="L59" s="14">
        <f t="shared" si="0"/>
        <v>1150</v>
      </c>
      <c r="M59" s="51">
        <v>0.27666666666666667</v>
      </c>
      <c r="N59" s="51">
        <v>14833.333333333334</v>
      </c>
      <c r="O59" s="51">
        <v>0</v>
      </c>
      <c r="P59" s="51"/>
      <c r="Q59" s="14"/>
      <c r="R59" s="14"/>
      <c r="S59" s="14"/>
      <c r="T59" s="14"/>
      <c r="U59" s="14"/>
      <c r="V59" s="14"/>
      <c r="W59" s="14"/>
      <c r="X59" s="14">
        <v>20</v>
      </c>
      <c r="Y59" s="14">
        <v>27.533333333333331</v>
      </c>
      <c r="Z59" s="14">
        <v>33.333333333333329</v>
      </c>
      <c r="AA59" s="22"/>
      <c r="AB59" s="6"/>
      <c r="AC59" s="6"/>
      <c r="AI59" s="6"/>
    </row>
    <row r="60" spans="1:35" x14ac:dyDescent="0.3">
      <c r="A60" s="59"/>
      <c r="B60" s="50">
        <v>9</v>
      </c>
      <c r="C60" s="50">
        <f t="shared" ref="C60:C65" si="2">C59+1</f>
        <v>2</v>
      </c>
      <c r="D60" s="14">
        <v>35</v>
      </c>
      <c r="E60" s="14">
        <v>7.25</v>
      </c>
      <c r="F60" s="14">
        <v>7.15</v>
      </c>
      <c r="G60" s="14">
        <v>6.65</v>
      </c>
      <c r="H60" s="14">
        <v>7.25</v>
      </c>
      <c r="I60" s="14">
        <v>6.3</v>
      </c>
      <c r="J60" s="51">
        <v>6.8</v>
      </c>
      <c r="K60" s="51">
        <v>10.75</v>
      </c>
      <c r="L60" s="14">
        <f t="shared" si="0"/>
        <v>1075</v>
      </c>
      <c r="M60" s="51">
        <v>0.26</v>
      </c>
      <c r="N60" s="51">
        <v>12500</v>
      </c>
      <c r="O60" s="51">
        <v>0</v>
      </c>
      <c r="P60" s="51"/>
      <c r="Q60" s="14"/>
      <c r="R60" s="14"/>
      <c r="S60" s="14"/>
      <c r="T60" s="14"/>
      <c r="U60" s="14"/>
      <c r="V60" s="14"/>
      <c r="W60" s="14"/>
      <c r="X60" s="14">
        <v>20</v>
      </c>
      <c r="Y60" s="14">
        <v>27.333333333333332</v>
      </c>
      <c r="Z60" s="14">
        <v>166.66666666666669</v>
      </c>
      <c r="AA60" s="22"/>
      <c r="AB60" s="6"/>
      <c r="AC60" s="6"/>
      <c r="AI60" s="6"/>
    </row>
    <row r="61" spans="1:35" x14ac:dyDescent="0.3">
      <c r="A61" s="59"/>
      <c r="B61" s="50">
        <v>9</v>
      </c>
      <c r="C61" s="50">
        <f t="shared" si="2"/>
        <v>3</v>
      </c>
      <c r="D61" s="14">
        <v>48</v>
      </c>
      <c r="E61" s="14">
        <v>5.9</v>
      </c>
      <c r="F61" s="14">
        <v>5.8</v>
      </c>
      <c r="G61" s="14">
        <v>7.1</v>
      </c>
      <c r="H61" s="14">
        <v>6.25</v>
      </c>
      <c r="I61" s="14">
        <v>5.9</v>
      </c>
      <c r="J61" s="51">
        <v>6.4</v>
      </c>
      <c r="K61" s="51">
        <v>10.5</v>
      </c>
      <c r="L61" s="14">
        <f t="shared" si="0"/>
        <v>1050</v>
      </c>
      <c r="M61" s="51">
        <v>0.25666666666666665</v>
      </c>
      <c r="N61" s="51">
        <v>12500</v>
      </c>
      <c r="O61" s="51">
        <v>0</v>
      </c>
      <c r="P61" s="51"/>
      <c r="Q61" s="14"/>
      <c r="R61" s="14"/>
      <c r="S61" s="14"/>
      <c r="T61" s="14"/>
      <c r="U61" s="14"/>
      <c r="V61" s="14"/>
      <c r="W61" s="14"/>
      <c r="X61" s="14">
        <v>25</v>
      </c>
      <c r="Y61" s="14">
        <v>28.133333333333336</v>
      </c>
      <c r="Z61" s="14">
        <v>366.66666666666663</v>
      </c>
      <c r="AA61" s="22"/>
      <c r="AB61" s="6"/>
      <c r="AC61" s="6"/>
      <c r="AI61" s="6"/>
    </row>
    <row r="62" spans="1:35" x14ac:dyDescent="0.3">
      <c r="A62" s="59"/>
      <c r="B62" s="50">
        <v>9</v>
      </c>
      <c r="C62" s="50">
        <f t="shared" si="2"/>
        <v>4</v>
      </c>
      <c r="D62" s="14">
        <v>33</v>
      </c>
      <c r="E62" s="14">
        <v>6.2</v>
      </c>
      <c r="F62" s="14">
        <v>6.8</v>
      </c>
      <c r="G62" s="14">
        <v>6</v>
      </c>
      <c r="H62" s="14">
        <v>6.5</v>
      </c>
      <c r="I62" s="14">
        <v>6.7</v>
      </c>
      <c r="J62" s="51">
        <v>6.3</v>
      </c>
      <c r="K62" s="51">
        <v>11.5</v>
      </c>
      <c r="L62" s="14">
        <f t="shared" si="0"/>
        <v>1150</v>
      </c>
      <c r="M62" s="51">
        <v>0.22</v>
      </c>
      <c r="N62" s="51">
        <v>12500</v>
      </c>
      <c r="O62" s="51">
        <v>9</v>
      </c>
      <c r="P62" s="51">
        <v>3</v>
      </c>
      <c r="Q62" s="14">
        <v>2.8</v>
      </c>
      <c r="R62" s="14">
        <v>2.8</v>
      </c>
      <c r="S62" s="14">
        <v>2.8</v>
      </c>
      <c r="T62" s="14">
        <v>2.7</v>
      </c>
      <c r="U62" s="14">
        <v>2.6</v>
      </c>
      <c r="V62" s="14">
        <v>6</v>
      </c>
      <c r="W62" s="14">
        <f>V62*100</f>
        <v>600</v>
      </c>
      <c r="X62" s="14">
        <v>28.333333333333332</v>
      </c>
      <c r="Y62" s="14">
        <v>28</v>
      </c>
      <c r="Z62" s="14">
        <v>100</v>
      </c>
      <c r="AA62" s="22"/>
      <c r="AB62" s="6"/>
      <c r="AC62" s="6"/>
      <c r="AI62" s="6"/>
    </row>
    <row r="63" spans="1:35" x14ac:dyDescent="0.3">
      <c r="A63" s="59"/>
      <c r="B63" s="50">
        <v>9</v>
      </c>
      <c r="C63" s="50">
        <f t="shared" si="2"/>
        <v>5</v>
      </c>
      <c r="D63" s="14">
        <v>39</v>
      </c>
      <c r="E63" s="14">
        <v>4.5</v>
      </c>
      <c r="F63" s="14">
        <v>4.7</v>
      </c>
      <c r="G63" s="14">
        <v>4.3</v>
      </c>
      <c r="H63" s="14">
        <v>3.4000000000000004</v>
      </c>
      <c r="I63" s="14">
        <v>3.15</v>
      </c>
      <c r="J63" s="51">
        <v>3.25</v>
      </c>
      <c r="K63" s="51">
        <v>7.5</v>
      </c>
      <c r="L63" s="14">
        <f t="shared" si="0"/>
        <v>750</v>
      </c>
      <c r="M63" s="51">
        <v>0.27999999999999997</v>
      </c>
      <c r="N63" s="51">
        <v>9500</v>
      </c>
      <c r="O63" s="51">
        <v>14</v>
      </c>
      <c r="P63" s="51">
        <v>2.4</v>
      </c>
      <c r="Q63" s="14">
        <v>2.5</v>
      </c>
      <c r="R63" s="14">
        <v>2.35</v>
      </c>
      <c r="S63" s="14">
        <v>2.2000000000000002</v>
      </c>
      <c r="T63" s="14">
        <v>2.2000000000000002</v>
      </c>
      <c r="U63" s="14">
        <v>2.2999999999999998</v>
      </c>
      <c r="V63" s="14">
        <v>6</v>
      </c>
      <c r="W63" s="14">
        <f>V63*100</f>
        <v>600</v>
      </c>
      <c r="X63" s="14">
        <v>28.333333333333332</v>
      </c>
      <c r="Y63" s="14">
        <v>28.066666666666666</v>
      </c>
      <c r="Z63" s="14">
        <v>266.66666666666663</v>
      </c>
      <c r="AA63" s="22"/>
      <c r="AB63" s="6"/>
      <c r="AC63" s="6"/>
      <c r="AI63" s="6"/>
    </row>
    <row r="64" spans="1:35" x14ac:dyDescent="0.3">
      <c r="A64" s="59"/>
      <c r="B64" s="50">
        <v>9</v>
      </c>
      <c r="C64" s="50">
        <f t="shared" si="2"/>
        <v>6</v>
      </c>
      <c r="D64" s="14">
        <v>49</v>
      </c>
      <c r="E64" s="14">
        <v>5.5</v>
      </c>
      <c r="F64" s="14">
        <v>5.2</v>
      </c>
      <c r="G64" s="14">
        <v>6.35</v>
      </c>
      <c r="H64" s="14">
        <v>6.25</v>
      </c>
      <c r="I64" s="14">
        <v>4.8</v>
      </c>
      <c r="J64" s="51">
        <v>7</v>
      </c>
      <c r="K64" s="51">
        <v>9.6999999999999993</v>
      </c>
      <c r="L64" s="14">
        <f t="shared" si="0"/>
        <v>969.99999999999989</v>
      </c>
      <c r="M64" s="51">
        <v>0.27999999999999997</v>
      </c>
      <c r="N64" s="51">
        <v>11333.333333333332</v>
      </c>
      <c r="O64" s="51">
        <v>1</v>
      </c>
      <c r="P64" s="51"/>
      <c r="Q64" s="14"/>
      <c r="R64" s="14"/>
      <c r="S64" s="14"/>
      <c r="T64" s="14"/>
      <c r="U64" s="14"/>
      <c r="V64" s="14"/>
      <c r="W64" s="14"/>
      <c r="X64" s="14">
        <v>30</v>
      </c>
      <c r="Y64" s="14">
        <v>28.066666666666666</v>
      </c>
      <c r="Z64" s="14">
        <v>100</v>
      </c>
      <c r="AA64" s="22"/>
      <c r="AB64" s="6"/>
      <c r="AC64" s="6"/>
      <c r="AI64" s="6"/>
    </row>
    <row r="65" spans="1:35" x14ac:dyDescent="0.3">
      <c r="A65" s="59"/>
      <c r="B65" s="50">
        <v>9</v>
      </c>
      <c r="C65" s="50">
        <f t="shared" si="2"/>
        <v>7</v>
      </c>
      <c r="D65" s="14">
        <v>41</v>
      </c>
      <c r="E65" s="14">
        <v>7.85</v>
      </c>
      <c r="F65" s="14">
        <v>7.25</v>
      </c>
      <c r="G65" s="14">
        <v>7.4</v>
      </c>
      <c r="H65" s="14">
        <v>7.3</v>
      </c>
      <c r="I65" s="51">
        <v>7.05</v>
      </c>
      <c r="J65" s="51">
        <v>7.2</v>
      </c>
      <c r="K65" s="51">
        <v>11.75</v>
      </c>
      <c r="L65" s="14">
        <f t="shared" si="0"/>
        <v>1175</v>
      </c>
      <c r="M65" s="51">
        <v>0.22333333333333338</v>
      </c>
      <c r="N65" s="51">
        <v>12666.666666666668</v>
      </c>
      <c r="O65" s="51">
        <v>2</v>
      </c>
      <c r="P65" s="51">
        <v>3</v>
      </c>
      <c r="Q65" s="14">
        <v>3.2</v>
      </c>
      <c r="R65" s="14">
        <v>2.6</v>
      </c>
      <c r="S65" s="14">
        <v>2.5</v>
      </c>
      <c r="T65" s="14">
        <v>2.2000000000000002</v>
      </c>
      <c r="U65" s="14">
        <v>2.7</v>
      </c>
      <c r="V65" s="14">
        <v>10</v>
      </c>
      <c r="W65" s="14">
        <f>V65*100</f>
        <v>1000</v>
      </c>
      <c r="X65" s="14">
        <v>35</v>
      </c>
      <c r="Y65" s="14">
        <v>28.133333333333336</v>
      </c>
      <c r="Z65" s="14">
        <v>333.33333333333337</v>
      </c>
      <c r="AA65" s="21"/>
      <c r="AB65" s="6"/>
      <c r="AC65" s="6"/>
      <c r="AI65" s="6"/>
    </row>
    <row r="66" spans="1:35" x14ac:dyDescent="0.3">
      <c r="A66" s="59"/>
      <c r="B66" s="50">
        <v>9</v>
      </c>
      <c r="C66" s="50">
        <v>8</v>
      </c>
      <c r="D66" s="14">
        <v>31</v>
      </c>
      <c r="E66" s="14">
        <v>6.25</v>
      </c>
      <c r="F66" s="14">
        <v>5.9</v>
      </c>
      <c r="G66" s="14">
        <v>6.05</v>
      </c>
      <c r="H66" s="14">
        <v>6.55</v>
      </c>
      <c r="I66" s="51">
        <v>6</v>
      </c>
      <c r="J66" s="51">
        <v>6.2</v>
      </c>
      <c r="K66" s="51">
        <v>9.1</v>
      </c>
      <c r="L66" s="14">
        <f t="shared" si="0"/>
        <v>910</v>
      </c>
      <c r="M66" s="51">
        <v>0.3</v>
      </c>
      <c r="N66" s="51">
        <v>13000</v>
      </c>
      <c r="O66" s="51">
        <v>0</v>
      </c>
      <c r="P66" s="51"/>
      <c r="Q66" s="14"/>
      <c r="R66" s="14"/>
      <c r="S66" s="14"/>
      <c r="T66" s="14"/>
      <c r="U66" s="14"/>
      <c r="V66" s="14"/>
      <c r="W66" s="14"/>
      <c r="X66" s="14">
        <v>31.666666666666668</v>
      </c>
      <c r="Y66" s="14">
        <v>28.066666666666666</v>
      </c>
      <c r="Z66" s="14">
        <v>233.33333333333334</v>
      </c>
      <c r="AA66" s="21"/>
      <c r="AB66" s="6"/>
      <c r="AC66" s="6"/>
      <c r="AI66" s="6"/>
    </row>
    <row r="67" spans="1:35" x14ac:dyDescent="0.3">
      <c r="A67" s="63" t="s">
        <v>27</v>
      </c>
      <c r="B67" s="52">
        <v>10</v>
      </c>
      <c r="C67" s="52">
        <v>1</v>
      </c>
      <c r="D67" s="8">
        <v>46</v>
      </c>
      <c r="E67" s="8">
        <v>8.3500000000000014</v>
      </c>
      <c r="F67" s="8">
        <v>8.1999999999999993</v>
      </c>
      <c r="G67" s="8">
        <v>7.8</v>
      </c>
      <c r="H67" s="8">
        <v>7.3000000000000007</v>
      </c>
      <c r="I67" s="8">
        <v>6.9</v>
      </c>
      <c r="J67" s="8">
        <v>7.8</v>
      </c>
      <c r="K67" s="53">
        <v>11.9</v>
      </c>
      <c r="L67" s="8">
        <f t="shared" si="0"/>
        <v>1190</v>
      </c>
      <c r="M67" s="53">
        <v>0.31</v>
      </c>
      <c r="N67" s="53">
        <v>15333.333333333334</v>
      </c>
      <c r="O67" s="53">
        <v>0</v>
      </c>
      <c r="P67" s="53"/>
      <c r="Q67" s="53"/>
      <c r="R67" s="8"/>
      <c r="S67" s="8"/>
      <c r="T67" s="8"/>
      <c r="U67" s="8"/>
      <c r="V67" s="8"/>
      <c r="W67" s="8"/>
      <c r="X67" s="8">
        <v>20</v>
      </c>
      <c r="Y67" s="8">
        <v>27.166666666666668</v>
      </c>
      <c r="Z67" s="8">
        <v>400</v>
      </c>
      <c r="AA67" s="21"/>
      <c r="AB67" s="6"/>
      <c r="AC67" s="6"/>
      <c r="AI67" s="6"/>
    </row>
    <row r="68" spans="1:35" x14ac:dyDescent="0.3">
      <c r="A68" s="63"/>
      <c r="B68" s="52">
        <v>10</v>
      </c>
      <c r="C68" s="52">
        <f t="shared" ref="C68:C73" si="3">C67+1</f>
        <v>2</v>
      </c>
      <c r="D68" s="8">
        <v>35</v>
      </c>
      <c r="E68" s="8">
        <v>8</v>
      </c>
      <c r="F68" s="8">
        <v>8.25</v>
      </c>
      <c r="G68" s="8">
        <v>7.9</v>
      </c>
      <c r="H68" s="8">
        <v>8.4499999999999993</v>
      </c>
      <c r="I68" s="8">
        <v>8.5500000000000007</v>
      </c>
      <c r="J68" s="8">
        <v>8</v>
      </c>
      <c r="K68" s="53">
        <v>12</v>
      </c>
      <c r="L68" s="8">
        <f t="shared" si="0"/>
        <v>1200</v>
      </c>
      <c r="M68" s="53">
        <v>0.28333333333333327</v>
      </c>
      <c r="N68" s="53">
        <v>15500</v>
      </c>
      <c r="O68" s="53">
        <v>0</v>
      </c>
      <c r="P68" s="53"/>
      <c r="Q68" s="53"/>
      <c r="R68" s="8"/>
      <c r="S68" s="8"/>
      <c r="T68" s="8"/>
      <c r="U68" s="8"/>
      <c r="V68" s="8"/>
      <c r="W68" s="8"/>
      <c r="X68" s="8">
        <v>21.666666666666668</v>
      </c>
      <c r="Y68" s="8">
        <v>27.033333333333331</v>
      </c>
      <c r="Z68" s="8">
        <v>100</v>
      </c>
      <c r="AA68" s="21"/>
      <c r="AB68" s="6"/>
      <c r="AC68" s="6"/>
      <c r="AI68" s="6"/>
    </row>
    <row r="69" spans="1:35" x14ac:dyDescent="0.3">
      <c r="A69" s="63"/>
      <c r="B69" s="52">
        <v>10</v>
      </c>
      <c r="C69" s="52">
        <f t="shared" si="3"/>
        <v>3</v>
      </c>
      <c r="D69" s="8">
        <v>35</v>
      </c>
      <c r="E69" s="8">
        <v>7</v>
      </c>
      <c r="F69" s="8">
        <v>6.4</v>
      </c>
      <c r="G69" s="8">
        <v>6.2</v>
      </c>
      <c r="H69" s="8">
        <v>5.85</v>
      </c>
      <c r="I69" s="8">
        <v>6</v>
      </c>
      <c r="J69" s="8">
        <v>5.6</v>
      </c>
      <c r="K69" s="53">
        <v>9</v>
      </c>
      <c r="L69" s="8">
        <f t="shared" si="0"/>
        <v>900</v>
      </c>
      <c r="M69" s="53">
        <v>0.29666666666666658</v>
      </c>
      <c r="N69" s="53">
        <v>13000</v>
      </c>
      <c r="O69" s="53">
        <v>0</v>
      </c>
      <c r="P69" s="53"/>
      <c r="Q69" s="53"/>
      <c r="R69" s="8"/>
      <c r="S69" s="8"/>
      <c r="T69" s="8"/>
      <c r="U69" s="8"/>
      <c r="V69" s="8"/>
      <c r="W69" s="8"/>
      <c r="X69" s="8">
        <v>21.666666666666668</v>
      </c>
      <c r="Y69" s="8">
        <v>27.066666666666666</v>
      </c>
      <c r="Z69" s="8">
        <v>766.66666666666674</v>
      </c>
      <c r="AB69" s="6"/>
      <c r="AC69" s="6"/>
      <c r="AI69" s="6"/>
    </row>
    <row r="70" spans="1:35" x14ac:dyDescent="0.3">
      <c r="A70" s="63"/>
      <c r="B70" s="52">
        <v>10</v>
      </c>
      <c r="C70" s="52">
        <f t="shared" si="3"/>
        <v>4</v>
      </c>
      <c r="D70" s="8">
        <v>37</v>
      </c>
      <c r="E70" s="8">
        <v>4.7249999999999996</v>
      </c>
      <c r="F70" s="8">
        <v>4.55</v>
      </c>
      <c r="G70" s="8">
        <v>4.0999999999999996</v>
      </c>
      <c r="H70" s="8">
        <v>4.3</v>
      </c>
      <c r="I70" s="8">
        <v>4.3</v>
      </c>
      <c r="J70" s="8">
        <v>5</v>
      </c>
      <c r="K70" s="53">
        <v>11</v>
      </c>
      <c r="L70" s="8">
        <f t="shared" ref="L70:L82" si="4">K70*100</f>
        <v>1100</v>
      </c>
      <c r="M70" s="53">
        <v>0.26</v>
      </c>
      <c r="N70" s="53">
        <v>12333.333333333332</v>
      </c>
      <c r="O70" s="53">
        <v>4</v>
      </c>
      <c r="P70" s="53">
        <v>5.5</v>
      </c>
      <c r="Q70" s="53">
        <v>4.8</v>
      </c>
      <c r="R70" s="8">
        <v>5</v>
      </c>
      <c r="S70" s="8">
        <v>4.7</v>
      </c>
      <c r="T70" s="8">
        <v>4.5</v>
      </c>
      <c r="U70" s="8">
        <v>4.5999999999999996</v>
      </c>
      <c r="V70" s="8">
        <v>12</v>
      </c>
      <c r="W70" s="8">
        <f>V70*100</f>
        <v>1200</v>
      </c>
      <c r="X70" s="8">
        <v>28.333333333333332</v>
      </c>
      <c r="Y70" s="8">
        <v>27.099999999999998</v>
      </c>
      <c r="Z70" s="8">
        <v>133.33333333333331</v>
      </c>
      <c r="AB70" s="6"/>
      <c r="AC70" s="6"/>
      <c r="AI70" s="6"/>
    </row>
    <row r="71" spans="1:35" x14ac:dyDescent="0.3">
      <c r="A71" s="63"/>
      <c r="B71" s="52">
        <v>10</v>
      </c>
      <c r="C71" s="52">
        <f t="shared" si="3"/>
        <v>5</v>
      </c>
      <c r="D71" s="8">
        <v>52</v>
      </c>
      <c r="E71" s="8">
        <v>4.6999999999999993</v>
      </c>
      <c r="F71" s="8">
        <v>4.55</v>
      </c>
      <c r="G71" s="8">
        <v>4.1500000000000004</v>
      </c>
      <c r="H71" s="8">
        <v>3.9</v>
      </c>
      <c r="I71" s="8">
        <v>3.5999999999999996</v>
      </c>
      <c r="J71" s="8">
        <v>4</v>
      </c>
      <c r="K71" s="53">
        <v>10.5</v>
      </c>
      <c r="L71" s="8">
        <f t="shared" si="4"/>
        <v>1050</v>
      </c>
      <c r="M71" s="53">
        <v>0.29333333333333339</v>
      </c>
      <c r="N71" s="53">
        <v>11666.666666666668</v>
      </c>
      <c r="O71" s="53">
        <v>8</v>
      </c>
      <c r="P71" s="53">
        <v>3</v>
      </c>
      <c r="Q71" s="53">
        <v>2.4</v>
      </c>
      <c r="R71" s="8">
        <v>2.2999999999999998</v>
      </c>
      <c r="S71" s="8">
        <v>2</v>
      </c>
      <c r="T71" s="8">
        <v>2</v>
      </c>
      <c r="U71" s="8">
        <v>2.1</v>
      </c>
      <c r="V71" s="8">
        <v>10</v>
      </c>
      <c r="W71" s="8">
        <f>V71*100</f>
        <v>1000</v>
      </c>
      <c r="X71" s="8">
        <v>30</v>
      </c>
      <c r="Y71" s="8">
        <v>27.233333333333334</v>
      </c>
      <c r="Z71" s="8">
        <v>200</v>
      </c>
      <c r="AB71" s="6"/>
      <c r="AC71" s="6"/>
      <c r="AI71" s="6"/>
    </row>
    <row r="72" spans="1:35" x14ac:dyDescent="0.3">
      <c r="A72" s="63"/>
      <c r="B72" s="52">
        <v>10</v>
      </c>
      <c r="C72" s="52">
        <f t="shared" si="3"/>
        <v>6</v>
      </c>
      <c r="D72" s="53">
        <v>51</v>
      </c>
      <c r="E72" s="8">
        <v>5.4</v>
      </c>
      <c r="F72" s="8">
        <v>4.9000000000000004</v>
      </c>
      <c r="G72" s="8">
        <v>4.8499999999999996</v>
      </c>
      <c r="H72" s="8">
        <v>4.5999999999999996</v>
      </c>
      <c r="I72" s="8">
        <v>4.3499999999999996</v>
      </c>
      <c r="J72" s="8">
        <v>4.75</v>
      </c>
      <c r="K72" s="53">
        <v>11</v>
      </c>
      <c r="L72" s="8">
        <f t="shared" si="4"/>
        <v>1100</v>
      </c>
      <c r="M72" s="53">
        <v>0.31</v>
      </c>
      <c r="N72" s="53">
        <v>12333.333333333332</v>
      </c>
      <c r="O72" s="53">
        <v>13</v>
      </c>
      <c r="P72" s="53">
        <v>3.2</v>
      </c>
      <c r="Q72" s="53">
        <v>3</v>
      </c>
      <c r="R72" s="8">
        <v>3</v>
      </c>
      <c r="S72" s="8">
        <v>2.8</v>
      </c>
      <c r="T72" s="8">
        <v>2.8</v>
      </c>
      <c r="U72" s="8">
        <v>3</v>
      </c>
      <c r="V72" s="8">
        <v>11</v>
      </c>
      <c r="W72" s="8">
        <f>V72*100</f>
        <v>1100</v>
      </c>
      <c r="X72" s="8">
        <v>33.333333333333336</v>
      </c>
      <c r="Y72" s="8">
        <v>27.266666666666666</v>
      </c>
      <c r="Z72" s="8">
        <v>200</v>
      </c>
      <c r="AB72" s="6"/>
      <c r="AC72" s="6"/>
      <c r="AI72" s="6"/>
    </row>
    <row r="73" spans="1:35" x14ac:dyDescent="0.3">
      <c r="A73" s="63"/>
      <c r="B73" s="52">
        <v>10</v>
      </c>
      <c r="C73" s="52">
        <f t="shared" si="3"/>
        <v>7</v>
      </c>
      <c r="D73" s="53">
        <v>37</v>
      </c>
      <c r="E73" s="8">
        <v>5</v>
      </c>
      <c r="F73" s="8">
        <v>5.5</v>
      </c>
      <c r="G73" s="8">
        <v>5.2</v>
      </c>
      <c r="H73" s="8">
        <v>5.5</v>
      </c>
      <c r="I73" s="8">
        <v>5.3</v>
      </c>
      <c r="J73" s="8">
        <v>5.3</v>
      </c>
      <c r="K73" s="53">
        <v>11.4</v>
      </c>
      <c r="L73" s="8">
        <f t="shared" si="4"/>
        <v>1140</v>
      </c>
      <c r="M73" s="53">
        <v>0.27999999999999997</v>
      </c>
      <c r="N73" s="53">
        <v>11833.333333333332</v>
      </c>
      <c r="O73" s="53">
        <v>11</v>
      </c>
      <c r="P73" s="53">
        <v>3.2</v>
      </c>
      <c r="Q73" s="53">
        <v>3.4</v>
      </c>
      <c r="R73" s="8">
        <v>3.2</v>
      </c>
      <c r="S73" s="8">
        <v>3.1</v>
      </c>
      <c r="T73" s="8">
        <v>2.8</v>
      </c>
      <c r="U73" s="8">
        <v>3.3</v>
      </c>
      <c r="V73" s="8">
        <v>10</v>
      </c>
      <c r="W73" s="8">
        <f>V73*100</f>
        <v>1000</v>
      </c>
      <c r="X73" s="8">
        <v>28.333333333333332</v>
      </c>
      <c r="Y73" s="8">
        <v>28.333333333333332</v>
      </c>
      <c r="Z73" s="8">
        <v>233.33333333333334</v>
      </c>
      <c r="AB73" s="6"/>
      <c r="AC73" s="6"/>
      <c r="AI73" s="6"/>
    </row>
    <row r="74" spans="1:35" x14ac:dyDescent="0.3">
      <c r="A74" s="63"/>
      <c r="B74" s="52">
        <v>10</v>
      </c>
      <c r="C74" s="52">
        <v>8</v>
      </c>
      <c r="D74" s="53">
        <v>17</v>
      </c>
      <c r="E74" s="8">
        <v>3.1</v>
      </c>
      <c r="F74" s="8">
        <v>2.8</v>
      </c>
      <c r="G74" s="8">
        <v>2.6500000000000004</v>
      </c>
      <c r="H74" s="8">
        <v>2.5</v>
      </c>
      <c r="I74" s="8">
        <v>2.65</v>
      </c>
      <c r="J74" s="8">
        <v>2.5499999999999998</v>
      </c>
      <c r="K74" s="53">
        <v>7</v>
      </c>
      <c r="L74" s="8">
        <f t="shared" si="4"/>
        <v>700</v>
      </c>
      <c r="M74" s="53">
        <v>0.21333333333333335</v>
      </c>
      <c r="N74" s="53">
        <v>8166.666666666667</v>
      </c>
      <c r="O74" s="53">
        <v>76</v>
      </c>
      <c r="P74" s="53">
        <v>3</v>
      </c>
      <c r="Q74" s="53">
        <v>2.5</v>
      </c>
      <c r="R74" s="8">
        <v>2.4</v>
      </c>
      <c r="S74" s="8">
        <v>2.2999999999999998</v>
      </c>
      <c r="T74" s="8">
        <v>2.1</v>
      </c>
      <c r="U74" s="8">
        <v>2.2999999999999998</v>
      </c>
      <c r="V74" s="8">
        <v>11</v>
      </c>
      <c r="W74" s="8">
        <f>V74*100</f>
        <v>1100</v>
      </c>
      <c r="X74" s="8">
        <v>26.666666666666668</v>
      </c>
      <c r="Y74" s="8">
        <v>28.333333333333332</v>
      </c>
      <c r="Z74" s="8">
        <v>100</v>
      </c>
      <c r="AB74" s="6"/>
      <c r="AC74" s="6"/>
      <c r="AI74" s="6"/>
    </row>
    <row r="75" spans="1:35" x14ac:dyDescent="0.3">
      <c r="A75" s="61" t="s">
        <v>28</v>
      </c>
      <c r="B75" s="45">
        <v>11</v>
      </c>
      <c r="C75" s="45">
        <v>1</v>
      </c>
      <c r="D75" s="54">
        <v>32</v>
      </c>
      <c r="E75" s="43">
        <v>7</v>
      </c>
      <c r="F75" s="43">
        <v>6.2</v>
      </c>
      <c r="G75" s="43">
        <v>6.3</v>
      </c>
      <c r="H75" s="43">
        <v>6.55</v>
      </c>
      <c r="I75" s="43">
        <v>6.8</v>
      </c>
      <c r="J75" s="43">
        <v>7.5</v>
      </c>
      <c r="K75" s="54">
        <v>12</v>
      </c>
      <c r="L75" s="43">
        <f t="shared" si="4"/>
        <v>1200</v>
      </c>
      <c r="M75" s="54">
        <v>0.27333333333333337</v>
      </c>
      <c r="N75" s="54">
        <v>16000</v>
      </c>
      <c r="O75" s="54">
        <v>0</v>
      </c>
      <c r="P75" s="54"/>
      <c r="Q75" s="54"/>
      <c r="R75" s="43"/>
      <c r="S75" s="43"/>
      <c r="T75" s="43"/>
      <c r="U75" s="43"/>
      <c r="V75" s="43"/>
      <c r="W75" s="43"/>
      <c r="X75" s="43">
        <v>21.666666666666668</v>
      </c>
      <c r="Y75" s="43">
        <v>28.900000000000002</v>
      </c>
      <c r="Z75" s="43">
        <v>100</v>
      </c>
      <c r="AB75" s="6"/>
      <c r="AC75" s="6"/>
      <c r="AI75" s="6"/>
    </row>
    <row r="76" spans="1:35" x14ac:dyDescent="0.3">
      <c r="A76" s="61"/>
      <c r="B76" s="45">
        <v>11</v>
      </c>
      <c r="C76" s="45">
        <f t="shared" ref="C76:C81" si="5">C75+1</f>
        <v>2</v>
      </c>
      <c r="D76" s="54">
        <v>40</v>
      </c>
      <c r="E76" s="43">
        <v>6.5</v>
      </c>
      <c r="F76" s="43">
        <v>6.5</v>
      </c>
      <c r="G76" s="43">
        <v>7</v>
      </c>
      <c r="H76" s="43">
        <v>6.8</v>
      </c>
      <c r="I76" s="43">
        <v>5.8</v>
      </c>
      <c r="J76" s="43">
        <v>6.2</v>
      </c>
      <c r="K76" s="54">
        <v>11</v>
      </c>
      <c r="L76" s="43">
        <f t="shared" si="4"/>
        <v>1100</v>
      </c>
      <c r="M76" s="54">
        <v>0.28999999999999998</v>
      </c>
      <c r="N76" s="54">
        <v>15500</v>
      </c>
      <c r="O76" s="54">
        <v>4</v>
      </c>
      <c r="P76" s="54"/>
      <c r="Q76" s="54"/>
      <c r="R76" s="43"/>
      <c r="S76" s="43"/>
      <c r="T76" s="43"/>
      <c r="U76" s="43"/>
      <c r="V76" s="43"/>
      <c r="W76" s="43"/>
      <c r="X76" s="43">
        <v>21.666666666666668</v>
      </c>
      <c r="Y76" s="43">
        <v>28.600000000000005</v>
      </c>
      <c r="Z76" s="43">
        <v>66.666666666666657</v>
      </c>
      <c r="AB76" s="6"/>
      <c r="AC76" s="6"/>
      <c r="AI76" s="6"/>
    </row>
    <row r="77" spans="1:35" x14ac:dyDescent="0.3">
      <c r="A77" s="61"/>
      <c r="B77" s="45">
        <v>11</v>
      </c>
      <c r="C77" s="45">
        <f t="shared" si="5"/>
        <v>3</v>
      </c>
      <c r="D77" s="54">
        <v>17</v>
      </c>
      <c r="E77" s="43">
        <v>10</v>
      </c>
      <c r="F77" s="43">
        <v>10.3</v>
      </c>
      <c r="G77" s="43">
        <v>8</v>
      </c>
      <c r="H77" s="43">
        <v>8.8000000000000007</v>
      </c>
      <c r="I77" s="43">
        <v>10</v>
      </c>
      <c r="J77" s="43">
        <v>8.4</v>
      </c>
      <c r="K77" s="54">
        <v>12.5</v>
      </c>
      <c r="L77" s="43">
        <f t="shared" si="4"/>
        <v>1250</v>
      </c>
      <c r="M77" s="54">
        <v>0.26</v>
      </c>
      <c r="N77" s="54">
        <v>12000</v>
      </c>
      <c r="O77" s="54">
        <v>12</v>
      </c>
      <c r="P77" s="54">
        <v>3.6</v>
      </c>
      <c r="Q77" s="54">
        <v>3.2</v>
      </c>
      <c r="R77" s="43">
        <v>3.35</v>
      </c>
      <c r="S77" s="43">
        <v>3</v>
      </c>
      <c r="T77" s="43">
        <v>3</v>
      </c>
      <c r="U77" s="43">
        <v>3.15</v>
      </c>
      <c r="V77" s="43">
        <v>6.6</v>
      </c>
      <c r="W77" s="43">
        <f>V77*100</f>
        <v>660</v>
      </c>
      <c r="X77" s="43">
        <v>21.666666666666668</v>
      </c>
      <c r="Y77" s="43">
        <v>28.399999999999995</v>
      </c>
      <c r="Z77" s="43">
        <v>33.333333333333329</v>
      </c>
      <c r="AB77" s="6"/>
      <c r="AC77" s="6"/>
      <c r="AI77" s="6"/>
    </row>
    <row r="78" spans="1:35" x14ac:dyDescent="0.3">
      <c r="A78" s="61"/>
      <c r="B78" s="45">
        <v>11</v>
      </c>
      <c r="C78" s="45">
        <f t="shared" si="5"/>
        <v>4</v>
      </c>
      <c r="D78" s="54">
        <v>9</v>
      </c>
      <c r="E78" s="43">
        <v>10</v>
      </c>
      <c r="F78" s="43">
        <v>9</v>
      </c>
      <c r="G78" s="43">
        <v>9.1</v>
      </c>
      <c r="H78" s="43">
        <v>8.5</v>
      </c>
      <c r="I78" s="43">
        <v>8.3000000000000007</v>
      </c>
      <c r="J78" s="43">
        <v>9.1</v>
      </c>
      <c r="K78" s="54">
        <v>13</v>
      </c>
      <c r="L78" s="43">
        <f t="shared" si="4"/>
        <v>1300</v>
      </c>
      <c r="M78" s="54">
        <v>0.24333333333333332</v>
      </c>
      <c r="N78" s="54">
        <v>11666.666666666668</v>
      </c>
      <c r="O78" s="54">
        <v>0</v>
      </c>
      <c r="P78" s="54"/>
      <c r="Q78" s="54"/>
      <c r="R78" s="43"/>
      <c r="S78" s="43"/>
      <c r="T78" s="43"/>
      <c r="U78" s="43"/>
      <c r="V78" s="43"/>
      <c r="W78" s="43"/>
      <c r="X78" s="43">
        <v>25</v>
      </c>
      <c r="Y78" s="43">
        <v>28.566666666666663</v>
      </c>
      <c r="Z78" s="43">
        <v>66.666666666666657</v>
      </c>
      <c r="AB78" s="6"/>
      <c r="AC78" s="6"/>
      <c r="AI78" s="6"/>
    </row>
    <row r="79" spans="1:35" x14ac:dyDescent="0.3">
      <c r="A79" s="61"/>
      <c r="B79" s="45">
        <v>11</v>
      </c>
      <c r="C79" s="45">
        <f t="shared" si="5"/>
        <v>5</v>
      </c>
      <c r="D79" s="54">
        <v>29</v>
      </c>
      <c r="E79" s="43">
        <v>5.5</v>
      </c>
      <c r="F79" s="43">
        <v>5.7</v>
      </c>
      <c r="G79" s="43">
        <v>5</v>
      </c>
      <c r="H79" s="43">
        <v>4.8</v>
      </c>
      <c r="I79" s="43">
        <v>5</v>
      </c>
      <c r="J79" s="43">
        <v>5</v>
      </c>
      <c r="K79" s="54">
        <v>12</v>
      </c>
      <c r="L79" s="43">
        <f t="shared" si="4"/>
        <v>1200</v>
      </c>
      <c r="M79" s="54">
        <v>0.25</v>
      </c>
      <c r="N79" s="54">
        <v>13166.666666666666</v>
      </c>
      <c r="O79" s="54">
        <v>41</v>
      </c>
      <c r="P79" s="54">
        <v>2.5</v>
      </c>
      <c r="Q79" s="54">
        <v>2.2000000000000002</v>
      </c>
      <c r="R79" s="43">
        <v>2.1</v>
      </c>
      <c r="S79" s="43">
        <v>2</v>
      </c>
      <c r="T79" s="43">
        <v>2</v>
      </c>
      <c r="U79" s="43">
        <v>2.1</v>
      </c>
      <c r="V79" s="43">
        <v>10.5</v>
      </c>
      <c r="W79" s="43">
        <f>V79*100</f>
        <v>1050</v>
      </c>
      <c r="X79" s="43">
        <v>28.333333333333332</v>
      </c>
      <c r="Y79" s="43">
        <v>28.5</v>
      </c>
      <c r="Z79" s="43">
        <v>100</v>
      </c>
      <c r="AB79" s="6"/>
      <c r="AC79" s="6"/>
      <c r="AI79" s="6"/>
    </row>
    <row r="80" spans="1:35" x14ac:dyDescent="0.3">
      <c r="A80" s="61"/>
      <c r="B80" s="45">
        <v>11</v>
      </c>
      <c r="C80" s="45">
        <f t="shared" si="5"/>
        <v>6</v>
      </c>
      <c r="D80" s="54">
        <v>34</v>
      </c>
      <c r="E80" s="43">
        <v>4.8</v>
      </c>
      <c r="F80" s="43">
        <v>4.8</v>
      </c>
      <c r="G80" s="43">
        <v>4.8</v>
      </c>
      <c r="H80" s="43">
        <v>5</v>
      </c>
      <c r="I80" s="43">
        <v>4.4000000000000004</v>
      </c>
      <c r="J80" s="54">
        <v>4.8</v>
      </c>
      <c r="K80" s="54">
        <v>11</v>
      </c>
      <c r="L80" s="43">
        <f t="shared" si="4"/>
        <v>1100</v>
      </c>
      <c r="M80" s="54">
        <v>0.27333333333333337</v>
      </c>
      <c r="N80" s="54">
        <v>12833.333333333334</v>
      </c>
      <c r="O80" s="54">
        <v>1</v>
      </c>
      <c r="P80" s="54">
        <v>4.8</v>
      </c>
      <c r="Q80" s="54">
        <v>4.8</v>
      </c>
      <c r="R80" s="43">
        <v>4.8</v>
      </c>
      <c r="S80" s="43">
        <v>5</v>
      </c>
      <c r="T80" s="43">
        <v>4.4000000000000004</v>
      </c>
      <c r="U80" s="43">
        <v>4.8</v>
      </c>
      <c r="V80" s="43">
        <v>11</v>
      </c>
      <c r="W80" s="43">
        <f>V80*100</f>
        <v>1100</v>
      </c>
      <c r="X80" s="43">
        <v>31.666666666666668</v>
      </c>
      <c r="Y80" s="43">
        <v>28.466666666666669</v>
      </c>
      <c r="Z80" s="43">
        <v>33.333333333333329</v>
      </c>
      <c r="AB80" s="6"/>
      <c r="AC80" s="6"/>
      <c r="AI80" s="6"/>
    </row>
    <row r="81" spans="1:35" x14ac:dyDescent="0.3">
      <c r="A81" s="61"/>
      <c r="B81" s="45">
        <v>11</v>
      </c>
      <c r="C81" s="45">
        <f t="shared" si="5"/>
        <v>7</v>
      </c>
      <c r="D81" s="54">
        <v>12</v>
      </c>
      <c r="E81" s="43">
        <v>4.05</v>
      </c>
      <c r="F81" s="43">
        <v>3.9</v>
      </c>
      <c r="G81" s="43">
        <v>4.4000000000000004</v>
      </c>
      <c r="H81" s="43">
        <v>3.65</v>
      </c>
      <c r="I81" s="43">
        <v>3.5999999999999996</v>
      </c>
      <c r="J81" s="54">
        <v>3.7</v>
      </c>
      <c r="K81" s="54">
        <v>11</v>
      </c>
      <c r="L81" s="43">
        <f t="shared" si="4"/>
        <v>1100</v>
      </c>
      <c r="M81" s="54">
        <v>0.26666666666666666</v>
      </c>
      <c r="N81" s="54">
        <v>12833.333333333334</v>
      </c>
      <c r="O81" s="54">
        <v>1</v>
      </c>
      <c r="P81" s="54">
        <v>3.3</v>
      </c>
      <c r="Q81" s="54">
        <v>3.2</v>
      </c>
      <c r="R81" s="43">
        <v>3.2</v>
      </c>
      <c r="S81" s="43">
        <v>2.8</v>
      </c>
      <c r="T81" s="43">
        <v>3.1</v>
      </c>
      <c r="U81" s="43">
        <v>3.4</v>
      </c>
      <c r="V81" s="43">
        <v>11</v>
      </c>
      <c r="W81" s="43">
        <f>V81*100</f>
        <v>1100</v>
      </c>
      <c r="X81" s="43">
        <v>21.666666666666668</v>
      </c>
      <c r="Y81" s="43">
        <v>28.466666666666669</v>
      </c>
      <c r="Z81" s="43">
        <v>66.666666666666657</v>
      </c>
      <c r="AB81" s="6"/>
      <c r="AC81" s="6"/>
      <c r="AI81" s="6"/>
    </row>
    <row r="82" spans="1:35" x14ac:dyDescent="0.3">
      <c r="A82" s="61"/>
      <c r="B82" s="45">
        <v>11</v>
      </c>
      <c r="C82" s="45">
        <v>8</v>
      </c>
      <c r="D82" s="54">
        <v>28</v>
      </c>
      <c r="E82" s="43">
        <v>2.4500000000000002</v>
      </c>
      <c r="F82" s="43">
        <v>2.25</v>
      </c>
      <c r="G82" s="43">
        <v>2.0499999999999998</v>
      </c>
      <c r="H82" s="43">
        <v>1.85</v>
      </c>
      <c r="I82" s="43">
        <v>1.85</v>
      </c>
      <c r="J82" s="54">
        <v>1.75</v>
      </c>
      <c r="K82" s="54">
        <v>6.75</v>
      </c>
      <c r="L82" s="43">
        <f t="shared" si="4"/>
        <v>675</v>
      </c>
      <c r="M82" s="54">
        <v>0.33</v>
      </c>
      <c r="N82" s="54">
        <v>13500</v>
      </c>
      <c r="O82" s="54">
        <v>8</v>
      </c>
      <c r="P82" s="54">
        <v>2.4500000000000002</v>
      </c>
      <c r="Q82" s="54">
        <v>2.25</v>
      </c>
      <c r="R82" s="43">
        <v>2.0499999999999998</v>
      </c>
      <c r="S82" s="43">
        <v>1.85</v>
      </c>
      <c r="T82" s="43">
        <v>1.85</v>
      </c>
      <c r="U82" s="43">
        <v>1.75</v>
      </c>
      <c r="V82" s="43">
        <v>6.75</v>
      </c>
      <c r="W82" s="43">
        <f>V82*100</f>
        <v>675</v>
      </c>
      <c r="X82" s="43">
        <v>28.333333333333332</v>
      </c>
      <c r="Y82" s="43">
        <v>28.466666666666669</v>
      </c>
      <c r="Z82" s="43">
        <v>800</v>
      </c>
      <c r="AB82" s="6"/>
      <c r="AC82" s="6"/>
      <c r="AI82" s="6"/>
    </row>
    <row r="83" spans="1:35" x14ac:dyDescent="0.3">
      <c r="B83" s="23"/>
      <c r="C83" s="31"/>
      <c r="D83" s="24"/>
      <c r="E83" s="22"/>
      <c r="F83" s="22"/>
      <c r="G83" s="22"/>
      <c r="H83" s="22"/>
      <c r="I83" s="22"/>
      <c r="J83" s="24"/>
      <c r="K83" s="25"/>
      <c r="L83" s="25"/>
      <c r="M83" s="25"/>
      <c r="N83" s="25"/>
      <c r="O83" s="25"/>
      <c r="P83" s="25"/>
      <c r="Q83" s="25"/>
      <c r="R83" s="23"/>
      <c r="S83" s="23"/>
      <c r="T83" s="21"/>
      <c r="AI83" s="6"/>
    </row>
    <row r="84" spans="1:35" x14ac:dyDescent="0.3">
      <c r="B84" s="23"/>
      <c r="C84" s="31"/>
      <c r="D84" s="24"/>
      <c r="E84" s="22"/>
      <c r="F84" s="22"/>
      <c r="G84" s="22"/>
      <c r="H84" s="22"/>
      <c r="I84" s="22"/>
      <c r="J84" s="24"/>
      <c r="K84" s="25"/>
      <c r="L84" s="25"/>
      <c r="M84" s="25"/>
      <c r="N84" s="25"/>
      <c r="O84" s="25"/>
      <c r="P84" s="25"/>
      <c r="Q84" s="25"/>
      <c r="R84" s="23"/>
      <c r="S84" s="23"/>
      <c r="T84" s="21"/>
      <c r="AC84" s="6"/>
      <c r="AI84" s="6"/>
    </row>
    <row r="85" spans="1:35" x14ac:dyDescent="0.3">
      <c r="B85" s="23"/>
      <c r="C85" s="31"/>
      <c r="D85" s="24"/>
      <c r="E85" s="22"/>
      <c r="F85" s="22"/>
      <c r="G85" s="22"/>
      <c r="H85" s="22"/>
      <c r="I85" s="22"/>
      <c r="J85" s="24"/>
      <c r="K85" s="25"/>
      <c r="L85" s="25"/>
      <c r="M85" s="25"/>
      <c r="N85" s="25"/>
      <c r="O85" s="25"/>
      <c r="P85" s="25"/>
      <c r="Q85" s="25"/>
      <c r="R85" s="23"/>
      <c r="S85" s="23"/>
      <c r="T85" s="21"/>
    </row>
    <row r="86" spans="1:35" x14ac:dyDescent="0.3">
      <c r="B86" s="23"/>
      <c r="C86" s="31"/>
      <c r="D86" s="24"/>
      <c r="E86" s="22"/>
      <c r="F86" s="22"/>
      <c r="G86" s="22"/>
      <c r="H86" s="22"/>
      <c r="I86" s="22"/>
      <c r="J86" s="24"/>
      <c r="K86" s="25"/>
      <c r="L86" s="25"/>
      <c r="M86" s="25"/>
      <c r="N86" s="25"/>
      <c r="O86" s="25"/>
      <c r="P86" s="25"/>
      <c r="Q86" s="25"/>
      <c r="R86" s="23"/>
      <c r="S86" s="23"/>
      <c r="T86" s="21"/>
    </row>
    <row r="87" spans="1:35" x14ac:dyDescent="0.3">
      <c r="B87" s="23"/>
      <c r="C87" s="31"/>
      <c r="D87" s="24"/>
      <c r="E87" s="22"/>
      <c r="F87" s="22"/>
      <c r="G87" s="22"/>
      <c r="H87" s="22"/>
      <c r="I87" s="22"/>
      <c r="J87" s="24"/>
      <c r="K87" s="25"/>
      <c r="L87" s="25"/>
      <c r="M87" s="25"/>
      <c r="N87" s="25"/>
      <c r="O87" s="25"/>
      <c r="P87" s="25"/>
      <c r="Q87" s="25"/>
      <c r="R87" s="23"/>
      <c r="S87" s="23"/>
      <c r="T87" s="21"/>
    </row>
    <row r="88" spans="1:35" x14ac:dyDescent="0.3">
      <c r="B88" s="23"/>
      <c r="C88" s="31"/>
      <c r="D88" s="24"/>
      <c r="E88" s="22"/>
      <c r="F88" s="22"/>
      <c r="G88" s="22"/>
      <c r="H88" s="22"/>
      <c r="I88" s="22"/>
      <c r="J88" s="24"/>
      <c r="K88" s="25"/>
      <c r="L88" s="25"/>
      <c r="M88" s="25"/>
      <c r="N88" s="25"/>
      <c r="O88" s="25"/>
      <c r="P88" s="25"/>
      <c r="Q88" s="25"/>
      <c r="R88" s="23"/>
      <c r="S88" s="23"/>
      <c r="T88" s="21"/>
    </row>
    <row r="89" spans="1:35" x14ac:dyDescent="0.3">
      <c r="B89" s="23"/>
      <c r="C89" s="31"/>
      <c r="D89" s="24"/>
      <c r="E89" s="22"/>
      <c r="F89" s="22"/>
      <c r="G89" s="22"/>
      <c r="H89" s="22"/>
      <c r="I89" s="22"/>
      <c r="J89" s="24"/>
      <c r="K89" s="25"/>
      <c r="L89" s="25"/>
      <c r="M89" s="25"/>
      <c r="N89" s="25"/>
      <c r="O89" s="25"/>
      <c r="P89" s="25"/>
      <c r="Q89" s="25"/>
      <c r="R89" s="23"/>
      <c r="S89" s="23"/>
      <c r="T89" s="21"/>
    </row>
    <row r="90" spans="1:35" x14ac:dyDescent="0.3">
      <c r="B90" s="23"/>
      <c r="C90" s="31"/>
      <c r="D90" s="24"/>
      <c r="E90" s="22"/>
      <c r="F90" s="22"/>
      <c r="G90" s="22"/>
      <c r="H90" s="22"/>
      <c r="I90" s="22"/>
      <c r="J90" s="24"/>
      <c r="K90" s="25"/>
      <c r="L90" s="25"/>
      <c r="M90" s="25"/>
      <c r="N90" s="25"/>
      <c r="O90" s="25"/>
      <c r="P90" s="25"/>
      <c r="Q90" s="25"/>
      <c r="R90" s="23"/>
      <c r="S90" s="23"/>
      <c r="T90" s="21"/>
    </row>
    <row r="91" spans="1:35" x14ac:dyDescent="0.3">
      <c r="B91" s="23"/>
      <c r="C91" s="31"/>
      <c r="D91" s="24"/>
      <c r="E91" s="22"/>
      <c r="F91" s="22"/>
      <c r="G91" s="22"/>
      <c r="H91" s="22"/>
      <c r="I91" s="22"/>
      <c r="J91" s="24"/>
      <c r="K91" s="25"/>
      <c r="L91" s="25"/>
      <c r="M91" s="25"/>
      <c r="N91" s="25"/>
      <c r="O91" s="25"/>
      <c r="P91" s="25"/>
      <c r="Q91" s="25"/>
      <c r="R91" s="23"/>
      <c r="S91" s="23"/>
      <c r="T91" s="21"/>
    </row>
    <row r="92" spans="1:35" x14ac:dyDescent="0.3">
      <c r="B92" s="23"/>
      <c r="C92" s="31"/>
      <c r="D92" s="24"/>
      <c r="E92" s="22"/>
      <c r="F92" s="22"/>
      <c r="G92" s="22"/>
      <c r="H92" s="22"/>
      <c r="I92" s="22"/>
      <c r="J92" s="24"/>
      <c r="K92" s="26"/>
      <c r="L92" s="26"/>
      <c r="M92" s="26"/>
      <c r="N92" s="26"/>
      <c r="O92" s="26"/>
      <c r="P92" s="26"/>
      <c r="Q92" s="26"/>
      <c r="R92" s="21"/>
      <c r="S92" s="21"/>
      <c r="T92" s="21"/>
    </row>
    <row r="93" spans="1:35" x14ac:dyDescent="0.3">
      <c r="B93" s="23"/>
      <c r="C93" s="31"/>
      <c r="D93" s="24"/>
      <c r="E93" s="22"/>
      <c r="F93" s="22"/>
      <c r="G93" s="22"/>
      <c r="H93" s="22"/>
      <c r="I93" s="22"/>
      <c r="J93" s="24"/>
      <c r="K93" s="26"/>
      <c r="L93" s="26"/>
      <c r="M93" s="26"/>
      <c r="N93" s="26"/>
      <c r="O93" s="26"/>
      <c r="P93" s="26"/>
      <c r="Q93" s="26"/>
      <c r="R93" s="21"/>
      <c r="S93" s="21"/>
      <c r="T93" s="21"/>
    </row>
    <row r="94" spans="1:35" x14ac:dyDescent="0.3">
      <c r="B94" s="23"/>
      <c r="C94" s="31"/>
      <c r="D94" s="24"/>
      <c r="E94" s="22"/>
      <c r="F94" s="22"/>
      <c r="G94" s="22"/>
      <c r="H94" s="22"/>
      <c r="I94" s="22"/>
      <c r="J94" s="24"/>
      <c r="K94" s="26"/>
      <c r="L94" s="26"/>
      <c r="M94" s="26"/>
      <c r="N94" s="26"/>
      <c r="O94" s="26"/>
      <c r="P94" s="26"/>
      <c r="Q94" s="26"/>
      <c r="R94" s="21"/>
      <c r="S94" s="21"/>
      <c r="T94" s="21"/>
    </row>
    <row r="95" spans="1:35" x14ac:dyDescent="0.3">
      <c r="B95" s="23"/>
      <c r="C95" s="31"/>
      <c r="D95" s="24"/>
      <c r="E95" s="22"/>
      <c r="F95" s="22"/>
      <c r="G95" s="22"/>
      <c r="H95" s="22"/>
      <c r="I95" s="22"/>
      <c r="J95" s="24"/>
      <c r="K95" s="26"/>
      <c r="L95" s="26"/>
      <c r="M95" s="26"/>
      <c r="N95" s="26"/>
      <c r="O95" s="26"/>
      <c r="P95" s="26"/>
      <c r="Q95" s="26"/>
      <c r="R95" s="21"/>
      <c r="S95" s="21"/>
      <c r="T95" s="21"/>
    </row>
    <row r="96" spans="1:35" x14ac:dyDescent="0.3">
      <c r="B96" s="23"/>
      <c r="C96" s="31"/>
      <c r="D96" s="24"/>
      <c r="E96" s="22"/>
      <c r="F96" s="22"/>
      <c r="G96" s="22"/>
      <c r="H96" s="22"/>
      <c r="I96" s="22"/>
      <c r="J96" s="24"/>
      <c r="K96" s="24"/>
      <c r="L96" s="26"/>
      <c r="M96" s="26"/>
      <c r="N96" s="26"/>
      <c r="O96" s="26"/>
      <c r="P96" s="26"/>
      <c r="Q96" s="26"/>
      <c r="R96" s="21"/>
      <c r="S96" s="21"/>
      <c r="T96" s="21"/>
    </row>
    <row r="97" spans="2:18" x14ac:dyDescent="0.3">
      <c r="B97" s="23"/>
      <c r="C97" s="31"/>
      <c r="D97" s="24"/>
      <c r="E97" s="22"/>
      <c r="F97" s="22"/>
      <c r="G97" s="22"/>
      <c r="H97" s="22"/>
      <c r="I97" s="22"/>
      <c r="J97" s="24"/>
      <c r="K97" s="24"/>
      <c r="L97" s="26"/>
      <c r="M97" s="26"/>
      <c r="N97" s="26"/>
      <c r="O97" s="26"/>
      <c r="P97" s="26"/>
      <c r="Q97" s="26"/>
      <c r="R97" s="21"/>
    </row>
    <row r="98" spans="2:18" x14ac:dyDescent="0.3">
      <c r="B98" s="23"/>
      <c r="C98" s="31"/>
      <c r="D98" s="24"/>
      <c r="E98" s="22"/>
      <c r="F98" s="22"/>
      <c r="G98" s="22"/>
      <c r="H98" s="22"/>
      <c r="I98" s="22"/>
      <c r="J98" s="24"/>
      <c r="K98" s="24"/>
      <c r="L98" s="26"/>
      <c r="M98" s="26"/>
      <c r="N98" s="26"/>
      <c r="O98" s="26"/>
      <c r="P98" s="26"/>
      <c r="Q98" s="26"/>
      <c r="R98" s="21"/>
    </row>
    <row r="99" spans="2:18" x14ac:dyDescent="0.3">
      <c r="B99" s="23"/>
      <c r="C99" s="31"/>
      <c r="D99" s="24"/>
      <c r="E99" s="22"/>
      <c r="F99" s="22"/>
      <c r="G99" s="22"/>
      <c r="H99" s="22"/>
      <c r="I99" s="22"/>
      <c r="J99" s="24"/>
      <c r="K99" s="24"/>
      <c r="L99" s="26"/>
      <c r="M99" s="26"/>
      <c r="N99" s="26"/>
      <c r="O99" s="26"/>
      <c r="P99" s="26"/>
      <c r="Q99" s="26"/>
      <c r="R99" s="21"/>
    </row>
    <row r="100" spans="2:18" x14ac:dyDescent="0.3">
      <c r="B100" s="23"/>
      <c r="C100" s="31"/>
      <c r="D100" s="24"/>
      <c r="E100" s="22"/>
      <c r="F100" s="22"/>
      <c r="G100" s="22"/>
      <c r="H100" s="22"/>
      <c r="I100" s="22"/>
      <c r="J100" s="24"/>
      <c r="K100" s="24"/>
      <c r="L100" s="26"/>
      <c r="M100" s="26"/>
      <c r="N100" s="26"/>
      <c r="O100" s="26"/>
      <c r="P100" s="26"/>
      <c r="Q100" s="26"/>
      <c r="R100" s="21"/>
    </row>
    <row r="101" spans="2:18" x14ac:dyDescent="0.3">
      <c r="B101" s="23"/>
      <c r="C101" s="31"/>
      <c r="D101" s="24"/>
      <c r="E101" s="22"/>
      <c r="F101" s="22"/>
      <c r="G101" s="22"/>
      <c r="H101" s="22"/>
      <c r="I101" s="22"/>
      <c r="J101" s="24"/>
      <c r="K101" s="24"/>
      <c r="L101" s="26"/>
      <c r="M101" s="26"/>
      <c r="N101" s="26"/>
      <c r="O101" s="26"/>
      <c r="P101" s="26"/>
      <c r="Q101" s="26"/>
      <c r="R101" s="21"/>
    </row>
    <row r="102" spans="2:18" x14ac:dyDescent="0.3">
      <c r="B102" s="23"/>
      <c r="C102" s="31"/>
      <c r="D102" s="24"/>
      <c r="E102" s="22"/>
      <c r="F102" s="22"/>
      <c r="G102" s="22"/>
      <c r="H102" s="22"/>
      <c r="I102" s="22"/>
      <c r="J102" s="24"/>
      <c r="K102" s="24"/>
      <c r="L102" s="26"/>
      <c r="M102" s="26"/>
      <c r="N102" s="26"/>
      <c r="O102" s="26"/>
      <c r="P102" s="26"/>
      <c r="Q102" s="26"/>
      <c r="R102" s="21"/>
    </row>
    <row r="103" spans="2:18" x14ac:dyDescent="0.3">
      <c r="B103" s="21"/>
      <c r="C103" s="21"/>
      <c r="D103" s="21"/>
      <c r="E103" s="21"/>
      <c r="F103" s="21"/>
      <c r="G103" s="21"/>
      <c r="H103" s="22"/>
      <c r="I103" s="22"/>
      <c r="J103" s="24"/>
      <c r="K103" s="24"/>
      <c r="L103" s="26"/>
      <c r="M103" s="26"/>
      <c r="N103" s="26"/>
      <c r="O103" s="26"/>
      <c r="P103" s="26"/>
      <c r="Q103" s="26"/>
      <c r="R103" s="21"/>
    </row>
    <row r="104" spans="2:18" x14ac:dyDescent="0.3">
      <c r="B104" s="21"/>
      <c r="C104" s="21"/>
      <c r="D104" s="21"/>
      <c r="E104" s="21"/>
      <c r="F104" s="21"/>
      <c r="G104" s="21"/>
      <c r="H104" s="22"/>
      <c r="I104" s="22"/>
      <c r="J104" s="24"/>
      <c r="K104" s="24"/>
      <c r="L104" s="26"/>
      <c r="M104" s="26"/>
      <c r="N104" s="26"/>
      <c r="O104" s="26"/>
      <c r="P104" s="26"/>
      <c r="Q104" s="26"/>
      <c r="R104" s="21"/>
    </row>
    <row r="105" spans="2:18" x14ac:dyDescent="0.3">
      <c r="B105" s="21"/>
      <c r="C105" s="21"/>
      <c r="D105" s="21"/>
      <c r="E105" s="21"/>
      <c r="F105" s="21"/>
      <c r="G105" s="21"/>
      <c r="H105" s="22"/>
      <c r="I105" s="22"/>
      <c r="J105" s="24"/>
      <c r="K105" s="24"/>
      <c r="L105" s="26"/>
      <c r="M105" s="26"/>
      <c r="N105" s="26"/>
      <c r="O105" s="26"/>
      <c r="P105" s="26"/>
      <c r="Q105" s="26"/>
      <c r="R105" s="21"/>
    </row>
    <row r="106" spans="2:18" x14ac:dyDescent="0.3">
      <c r="B106" s="21"/>
      <c r="C106" s="21"/>
      <c r="D106" s="21"/>
      <c r="E106" s="21"/>
      <c r="F106" s="21"/>
      <c r="G106" s="21"/>
      <c r="H106" s="22"/>
      <c r="I106" s="22"/>
      <c r="J106" s="24"/>
      <c r="K106" s="24"/>
      <c r="L106" s="26"/>
      <c r="M106" s="26"/>
      <c r="N106" s="26"/>
      <c r="O106" s="26"/>
      <c r="P106" s="26"/>
      <c r="Q106" s="26"/>
      <c r="R106" s="21"/>
    </row>
    <row r="107" spans="2:18" x14ac:dyDescent="0.3">
      <c r="B107" s="21"/>
      <c r="C107" s="21"/>
      <c r="D107" s="21"/>
      <c r="E107" s="21"/>
      <c r="F107" s="21"/>
      <c r="G107" s="21"/>
      <c r="H107" s="22"/>
      <c r="I107" s="22"/>
      <c r="J107" s="24"/>
      <c r="K107" s="24"/>
      <c r="L107" s="26"/>
      <c r="M107" s="26"/>
      <c r="N107" s="26"/>
      <c r="O107" s="26"/>
      <c r="P107" s="26"/>
      <c r="Q107" s="26"/>
      <c r="R107" s="21"/>
    </row>
    <row r="108" spans="2:18" x14ac:dyDescent="0.3">
      <c r="B108" s="21"/>
      <c r="C108" s="21"/>
      <c r="D108" s="21"/>
      <c r="E108" s="21"/>
      <c r="F108" s="21"/>
      <c r="G108" s="21"/>
      <c r="H108" s="22"/>
      <c r="I108" s="22"/>
      <c r="J108" s="24"/>
      <c r="K108" s="24"/>
      <c r="L108" s="26"/>
      <c r="M108" s="26"/>
      <c r="N108" s="26"/>
      <c r="O108" s="26"/>
      <c r="P108" s="26"/>
      <c r="Q108" s="26"/>
      <c r="R108" s="21"/>
    </row>
    <row r="109" spans="2:18" x14ac:dyDescent="0.3">
      <c r="B109" s="21"/>
      <c r="C109" s="21"/>
      <c r="D109" s="21"/>
      <c r="E109" s="21"/>
      <c r="F109" s="21"/>
      <c r="G109" s="21"/>
      <c r="H109" s="22"/>
      <c r="I109" s="22"/>
      <c r="J109" s="24"/>
      <c r="K109" s="24"/>
      <c r="L109" s="26"/>
      <c r="M109" s="26"/>
      <c r="N109" s="26"/>
      <c r="O109" s="26"/>
      <c r="P109" s="26"/>
      <c r="Q109" s="26"/>
      <c r="R109" s="21"/>
    </row>
    <row r="110" spans="2:18" x14ac:dyDescent="0.3">
      <c r="B110" s="21"/>
      <c r="C110" s="21"/>
      <c r="D110" s="21"/>
      <c r="E110" s="21"/>
      <c r="F110" s="21"/>
      <c r="G110" s="21"/>
      <c r="H110" s="22"/>
      <c r="I110" s="22"/>
      <c r="J110" s="24"/>
      <c r="K110" s="24"/>
      <c r="L110" s="26"/>
      <c r="M110" s="26"/>
      <c r="N110" s="26"/>
      <c r="O110" s="26"/>
      <c r="P110" s="26"/>
      <c r="Q110" s="26"/>
      <c r="R110" s="21"/>
    </row>
    <row r="111" spans="2:18" x14ac:dyDescent="0.3">
      <c r="B111" s="21"/>
      <c r="C111" s="21"/>
      <c r="D111" s="21"/>
      <c r="E111" s="21"/>
      <c r="F111" s="21"/>
      <c r="G111" s="21"/>
      <c r="H111" s="22"/>
      <c r="I111" s="22"/>
      <c r="J111" s="22"/>
      <c r="K111" s="22"/>
      <c r="L111" s="21"/>
      <c r="M111" s="21"/>
      <c r="N111" s="21"/>
      <c r="O111" s="21"/>
      <c r="P111" s="21"/>
      <c r="Q111" s="21"/>
      <c r="R111" s="21"/>
    </row>
    <row r="112" spans="2:18" x14ac:dyDescent="0.3">
      <c r="B112" s="21"/>
      <c r="C112" s="21"/>
      <c r="D112" s="21"/>
      <c r="E112" s="21"/>
      <c r="F112" s="21"/>
      <c r="G112" s="21"/>
      <c r="H112" s="22"/>
      <c r="I112" s="22"/>
      <c r="J112" s="22"/>
      <c r="K112" s="22"/>
      <c r="L112" s="21"/>
      <c r="M112" s="21"/>
      <c r="N112" s="21"/>
      <c r="O112" s="21"/>
      <c r="P112" s="21"/>
      <c r="Q112" s="21"/>
      <c r="R112" s="21"/>
    </row>
    <row r="113" spans="8:11" x14ac:dyDescent="0.3">
      <c r="H113" s="20"/>
      <c r="I113" s="20"/>
      <c r="J113" s="20"/>
      <c r="K113" s="20"/>
    </row>
    <row r="114" spans="8:11" x14ac:dyDescent="0.3">
      <c r="H114" s="20"/>
      <c r="I114" s="20"/>
      <c r="J114" s="20"/>
      <c r="K114" s="20"/>
    </row>
  </sheetData>
  <mergeCells count="33">
    <mergeCell ref="A59:A66"/>
    <mergeCell ref="A67:A74"/>
    <mergeCell ref="A75:A82"/>
    <mergeCell ref="A1:A4"/>
    <mergeCell ref="A21:A26"/>
    <mergeCell ref="A27:A32"/>
    <mergeCell ref="A33:A38"/>
    <mergeCell ref="A39:A44"/>
    <mergeCell ref="A45:A51"/>
    <mergeCell ref="A52:A58"/>
    <mergeCell ref="D2:D4"/>
    <mergeCell ref="E2:J2"/>
    <mergeCell ref="K2:K4"/>
    <mergeCell ref="N2:N4"/>
    <mergeCell ref="M2:M4"/>
    <mergeCell ref="L2:L4"/>
    <mergeCell ref="A5:A12"/>
    <mergeCell ref="A13:A20"/>
    <mergeCell ref="Z1:Z4"/>
    <mergeCell ref="AB1:AB4"/>
    <mergeCell ref="AC1:AC4"/>
    <mergeCell ref="AI1:AI4"/>
    <mergeCell ref="AJ1:AJ4"/>
    <mergeCell ref="B1:B4"/>
    <mergeCell ref="C1:C4"/>
    <mergeCell ref="D1:N1"/>
    <mergeCell ref="O1:V1"/>
    <mergeCell ref="X1:X4"/>
    <mergeCell ref="Y1:Y4"/>
    <mergeCell ref="P2:U2"/>
    <mergeCell ref="O2:O4"/>
    <mergeCell ref="W2:W4"/>
    <mergeCell ref="V2:V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Summary of All Transects_graphs</vt:lpstr>
    </vt:vector>
  </TitlesOfParts>
  <Company>IHE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Üwe Best</dc:creator>
  <cp:lastModifiedBy>Üwe Best</cp:lastModifiedBy>
  <dcterms:created xsi:type="dcterms:W3CDTF">2022-01-06T22:35:46Z</dcterms:created>
  <dcterms:modified xsi:type="dcterms:W3CDTF">2022-01-06T22:53:58Z</dcterms:modified>
</cp:coreProperties>
</file>